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6" windowHeight="9312" activeTab="0"/>
  </bookViews>
  <sheets>
    <sheet name="BL-ECTS" sheetId="1" r:id="rId1"/>
    <sheet name="BL-ECTS R2009" sheetId="2" r:id="rId2"/>
    <sheet name="wybieralne" sheetId="3" r:id="rId3"/>
  </sheets>
  <definedNames/>
  <calcPr fullCalcOnLoad="1"/>
</workbook>
</file>

<file path=xl/sharedStrings.xml><?xml version="1.0" encoding="utf-8"?>
<sst xmlns="http://schemas.openxmlformats.org/spreadsheetml/2006/main" count="379" uniqueCount="111">
  <si>
    <t>PLAN STUDIÓW</t>
  </si>
  <si>
    <t>INSTYTUT  POLITECHNICZNY</t>
  </si>
  <si>
    <t>L. egz.</t>
  </si>
  <si>
    <t>Rozdział zajęć programowych na semestry</t>
  </si>
  <si>
    <t>L.p.</t>
  </si>
  <si>
    <t>w</t>
  </si>
  <si>
    <t>ć</t>
  </si>
  <si>
    <t>l</t>
  </si>
  <si>
    <t>p/s</t>
  </si>
  <si>
    <t>e</t>
  </si>
  <si>
    <t>E</t>
  </si>
  <si>
    <t>Matematyka</t>
  </si>
  <si>
    <t>Fizyka</t>
  </si>
  <si>
    <t>Seminarium dyplomowe</t>
  </si>
  <si>
    <t xml:space="preserve">RAZEM    </t>
  </si>
  <si>
    <t>Obowiązuje od:</t>
  </si>
  <si>
    <t>Zmiany:</t>
  </si>
  <si>
    <t>Praca dyplomowa</t>
  </si>
  <si>
    <t>Ochrona własności intelektualnej</t>
  </si>
  <si>
    <t>Wprowadzenie do matematyki</t>
  </si>
  <si>
    <t>ECTS</t>
  </si>
  <si>
    <t>Przygotowanie do egzaminu dyplomowego</t>
  </si>
  <si>
    <t>Bezpieczeństwo pracy i ergonomia</t>
  </si>
  <si>
    <t>Język obcy - do wyboru</t>
  </si>
  <si>
    <t>Pracownia dyplomowa</t>
  </si>
  <si>
    <t>Liczba godzin</t>
  </si>
  <si>
    <t>Techniki pracy umysłowej</t>
  </si>
  <si>
    <t xml:space="preserve">Zatwierdzony </t>
  </si>
  <si>
    <t xml:space="preserve">  Nazwa przedmiotu</t>
  </si>
  <si>
    <t xml:space="preserve"> A.  PRZEDMIOTY KSZTAŁCENIA OGÓLNEGO</t>
  </si>
  <si>
    <t xml:space="preserve"> B.  PRZEDMIOTY  PODSTAWOWE</t>
  </si>
  <si>
    <t xml:space="preserve"> C.  PRZEDMIOTY KIERUNKOWE</t>
  </si>
  <si>
    <t>Technologie informacyjne</t>
  </si>
  <si>
    <t>Kierunek: BUDOWNICTWO</t>
  </si>
  <si>
    <t>Chemia</t>
  </si>
  <si>
    <t>Geologia</t>
  </si>
  <si>
    <t>Mechanika teoretyczna</t>
  </si>
  <si>
    <t>Metody obliczeniowe</t>
  </si>
  <si>
    <t>Geodezja</t>
  </si>
  <si>
    <t>Materiały budowlane</t>
  </si>
  <si>
    <t>Wytrzymałość materiałów</t>
  </si>
  <si>
    <t>Budownictwo ogólne</t>
  </si>
  <si>
    <t>Mechanika gruntów</t>
  </si>
  <si>
    <t>Fundamentowanie</t>
  </si>
  <si>
    <t>Konstrukcje betonowe</t>
  </si>
  <si>
    <t>Konstrukcje metalowe</t>
  </si>
  <si>
    <t>Budownictwo komunikacyjne</t>
  </si>
  <si>
    <t>Fizyka budowli</t>
  </si>
  <si>
    <t>Hydraulika i hydrologia</t>
  </si>
  <si>
    <t>Kierowanie procesem inwestycyjnym</t>
  </si>
  <si>
    <t>Ekonomika budownictwa</t>
  </si>
  <si>
    <t>Mechanika budowli</t>
  </si>
  <si>
    <t xml:space="preserve">Instalacje budowlane </t>
  </si>
  <si>
    <t>Geometria wykreślna</t>
  </si>
  <si>
    <t>Rysunek techniczny</t>
  </si>
  <si>
    <t>sem  I</t>
  </si>
  <si>
    <t>sem  II</t>
  </si>
  <si>
    <t>sem  III</t>
  </si>
  <si>
    <t>sem  IV</t>
  </si>
  <si>
    <t>sem  V</t>
  </si>
  <si>
    <t>sem  VI</t>
  </si>
  <si>
    <t>sem  VII</t>
  </si>
  <si>
    <t>PAŃSTWOWA  WYŻSZA            SZKOŁA  ZAWODOWA w ELBLĄGU</t>
  </si>
  <si>
    <t>PWSZ w Elblągu</t>
  </si>
  <si>
    <t>INSTYTUT POLITECHNICZNY</t>
  </si>
  <si>
    <t xml:space="preserve">  Nazwa przedmiotu obieralnego</t>
  </si>
  <si>
    <t>Wybrane zagadnienia z psychologii</t>
  </si>
  <si>
    <t>Wybrane zagadnienia z socjologii</t>
  </si>
  <si>
    <t>Podstawy filozofii</t>
  </si>
  <si>
    <t>Elementy wiedzy o sztuce</t>
  </si>
  <si>
    <t>Architektura i urbanistyka</t>
  </si>
  <si>
    <t>Akustyka</t>
  </si>
  <si>
    <t>Konstrukcje drewniane</t>
  </si>
  <si>
    <t>Budownictwo hydrotechniczne</t>
  </si>
  <si>
    <t>Konstrukcje murowe</t>
  </si>
  <si>
    <t>Budowle sanitarne</t>
  </si>
  <si>
    <t>Podstawy inżynierskich konstrukcji betonowych</t>
  </si>
  <si>
    <t>Budowle i roboty ziemne</t>
  </si>
  <si>
    <t>Wzmacnianie podłoża i fundamenty specjalne</t>
  </si>
  <si>
    <t>Remonty i modernizacja budynków</t>
  </si>
  <si>
    <t>Oddziaływanie inwestycji budowlanych na środowisko</t>
  </si>
  <si>
    <t xml:space="preserve">Technologia i organizacja robót budowlanych </t>
  </si>
  <si>
    <t>Nowoczesne kierunki w technologii betonu</t>
  </si>
  <si>
    <t>STUDIA  PIERWSZEGO STOPNIA - NIESTACJONARNE</t>
  </si>
  <si>
    <t>sem  VIII</t>
  </si>
  <si>
    <t>Godzin w semestrze</t>
  </si>
  <si>
    <t>Studia pierwszego stopnia - NIESTACJONARNE</t>
  </si>
  <si>
    <t>Blok C.I (3 ECTS)</t>
  </si>
  <si>
    <t>Blok C.II (3 ECTS)</t>
  </si>
  <si>
    <t>Blok C.IV (3 ECTS)</t>
  </si>
  <si>
    <t>Blok C.III.a (3 ECTS)</t>
  </si>
  <si>
    <t>Dla studentów rekrutowanych w 2009 roku</t>
  </si>
  <si>
    <t>Komputerowe wspomaganie projektowania</t>
  </si>
  <si>
    <t>Użytkowe programy komputerowe w zastosowaniach inżynierskich</t>
  </si>
  <si>
    <t>Metody statystyczne w technice</t>
  </si>
  <si>
    <t>Przedmioty wybieralne</t>
  </si>
  <si>
    <t>Praktyka zawodowa I</t>
  </si>
  <si>
    <t>Praktyka zawodowa II</t>
  </si>
  <si>
    <t xml:space="preserve">Praktyka zawodowa I: sem. IV -   2 tygodnie </t>
  </si>
  <si>
    <t>PRZEDMIOTY WYBIERALNE</t>
  </si>
  <si>
    <t>01-10-2010 r.</t>
  </si>
  <si>
    <t>21-05-2009</t>
  </si>
  <si>
    <t xml:space="preserve">przez Radę Instytutu Politechnicznego PWSZ w Elblągu </t>
  </si>
  <si>
    <t>w dniu 17-06-2010 roku</t>
  </si>
  <si>
    <t>DYREKTOR</t>
  </si>
  <si>
    <r>
      <t xml:space="preserve">Blok A.I </t>
    </r>
    <r>
      <rPr>
        <i/>
        <sz val="9"/>
        <rFont val="Arial CE"/>
        <family val="0"/>
      </rPr>
      <t>(humanistyczny - 2 ECTS)</t>
    </r>
  </si>
  <si>
    <r>
      <t xml:space="preserve">Blok A.II </t>
    </r>
    <r>
      <rPr>
        <i/>
        <sz val="9"/>
        <rFont val="Arial CE"/>
        <family val="0"/>
      </rPr>
      <t>(humanistyczny - 1 ECTS)</t>
    </r>
  </si>
  <si>
    <t>Z każdego bloku przedmiotów wybieramy taką liczbę przedmiotów, aby uzyskać wymagana liczbę punktów ECTS</t>
  </si>
  <si>
    <t>Blok C.III.b (5 ECTS)</t>
  </si>
  <si>
    <t>Praktyka zawodowa II: sem. VI-VIII - 8 tygodni</t>
  </si>
  <si>
    <t>Przedmiot humanistyczny - wybieralny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</si>
</sst>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b/>
      <sz val="9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5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b/>
      <sz val="14"/>
      <name val="Arial CE"/>
      <family val="0"/>
    </font>
    <font>
      <i/>
      <sz val="9"/>
      <name val="Arial CE"/>
      <family val="0"/>
    </font>
    <font>
      <b/>
      <sz val="6"/>
      <name val="Arial CE"/>
      <family val="2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left"/>
    </xf>
    <xf numFmtId="0" fontId="7" fillId="24" borderId="18" xfId="0" applyFont="1" applyFill="1" applyBorder="1" applyAlignment="1">
      <alignment horizontal="left"/>
    </xf>
    <xf numFmtId="0" fontId="7" fillId="24" borderId="19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24" borderId="25" xfId="0" applyFont="1" applyFill="1" applyBorder="1" applyAlignment="1">
      <alignment horizontal="left" vertical="center"/>
    </xf>
    <xf numFmtId="0" fontId="7" fillId="24" borderId="19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24" borderId="19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Continuous" vertical="center"/>
    </xf>
    <xf numFmtId="0" fontId="7" fillId="0" borderId="31" xfId="0" applyFont="1" applyFill="1" applyBorder="1" applyAlignment="1">
      <alignment horizontal="centerContinuous" vertical="center"/>
    </xf>
    <xf numFmtId="0" fontId="7" fillId="0" borderId="30" xfId="0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vertical="center"/>
    </xf>
    <xf numFmtId="164" fontId="7" fillId="0" borderId="30" xfId="0" applyNumberFormat="1" applyFont="1" applyFill="1" applyBorder="1" applyAlignment="1">
      <alignment horizontal="centerContinuous" vertical="center"/>
    </xf>
    <xf numFmtId="164" fontId="7" fillId="0" borderId="31" xfId="0" applyNumberFormat="1" applyFont="1" applyFill="1" applyBorder="1" applyAlignment="1">
      <alignment horizontal="centerContinuous" vertical="center"/>
    </xf>
    <xf numFmtId="164" fontId="7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0" fillId="0" borderId="31" xfId="0" applyBorder="1" applyAlignment="1">
      <alignment/>
    </xf>
    <xf numFmtId="0" fontId="7" fillId="0" borderId="33" xfId="0" applyFont="1" applyBorder="1" applyAlignment="1">
      <alignment horizontal="left"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5" fillId="0" borderId="34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4" borderId="3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24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left" vertical="center"/>
    </xf>
    <xf numFmtId="0" fontId="7" fillId="24" borderId="40" xfId="0" applyFont="1" applyFill="1" applyBorder="1" applyAlignment="1">
      <alignment horizontal="center"/>
    </xf>
    <xf numFmtId="0" fontId="7" fillId="24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14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37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centerContinuous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2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0" fontId="7" fillId="0" borderId="45" xfId="0" applyFont="1" applyBorder="1" applyAlignment="1">
      <alignment horizontal="centerContinuous"/>
    </xf>
    <xf numFmtId="0" fontId="7" fillId="0" borderId="27" xfId="0" applyFont="1" applyBorder="1" applyAlignment="1">
      <alignment horizontal="centerContinuous"/>
    </xf>
    <xf numFmtId="0" fontId="7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Continuous"/>
    </xf>
    <xf numFmtId="0" fontId="7" fillId="0" borderId="46" xfId="0" applyFont="1" applyBorder="1" applyAlignment="1">
      <alignment/>
    </xf>
    <xf numFmtId="0" fontId="5" fillId="0" borderId="46" xfId="0" applyFont="1" applyBorder="1" applyAlignment="1">
      <alignment/>
    </xf>
    <xf numFmtId="0" fontId="5" fillId="25" borderId="19" xfId="0" applyFont="1" applyFill="1" applyBorder="1" applyAlignment="1">
      <alignment horizontal="center"/>
    </xf>
    <xf numFmtId="0" fontId="7" fillId="25" borderId="24" xfId="0" applyFont="1" applyFill="1" applyBorder="1" applyAlignment="1">
      <alignment horizontal="center" vertical="center"/>
    </xf>
    <xf numFmtId="0" fontId="7" fillId="25" borderId="38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horizontal="center" vertical="center" wrapText="1"/>
    </xf>
    <xf numFmtId="0" fontId="7" fillId="25" borderId="19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center" vertical="center"/>
    </xf>
    <xf numFmtId="0" fontId="7" fillId="25" borderId="35" xfId="0" applyFont="1" applyFill="1" applyBorder="1" applyAlignment="1">
      <alignment horizontal="center" vertical="center"/>
    </xf>
    <xf numFmtId="0" fontId="7" fillId="25" borderId="47" xfId="0" applyFont="1" applyFill="1" applyBorder="1" applyAlignment="1">
      <alignment horizontal="center"/>
    </xf>
    <xf numFmtId="0" fontId="7" fillId="25" borderId="47" xfId="0" applyFont="1" applyFill="1" applyBorder="1" applyAlignment="1">
      <alignment horizontal="center" vertical="center"/>
    </xf>
    <xf numFmtId="0" fontId="7" fillId="25" borderId="42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24" borderId="27" xfId="0" applyFont="1" applyFill="1" applyBorder="1" applyAlignment="1">
      <alignment horizontal="left" vertical="center"/>
    </xf>
    <xf numFmtId="0" fontId="7" fillId="24" borderId="48" xfId="0" applyFont="1" applyFill="1" applyBorder="1" applyAlignment="1">
      <alignment horizontal="center" vertical="center"/>
    </xf>
    <xf numFmtId="0" fontId="7" fillId="24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7" fillId="25" borderId="52" xfId="0" applyFont="1" applyFill="1" applyBorder="1" applyAlignment="1">
      <alignment horizontal="center" vertical="center"/>
    </xf>
    <xf numFmtId="0" fontId="7" fillId="25" borderId="53" xfId="0" applyFont="1" applyFill="1" applyBorder="1" applyAlignment="1">
      <alignment horizontal="center" vertical="center"/>
    </xf>
    <xf numFmtId="0" fontId="7" fillId="25" borderId="52" xfId="0" applyFont="1" applyFill="1" applyBorder="1" applyAlignment="1">
      <alignment horizontal="center" vertical="center" wrapText="1"/>
    </xf>
    <xf numFmtId="0" fontId="7" fillId="25" borderId="54" xfId="0" applyFont="1" applyFill="1" applyBorder="1" applyAlignment="1">
      <alignment horizontal="center" vertical="center" wrapText="1"/>
    </xf>
    <xf numFmtId="0" fontId="7" fillId="25" borderId="55" xfId="0" applyFont="1" applyFill="1" applyBorder="1" applyAlignment="1">
      <alignment horizontal="center" vertical="center" wrapText="1"/>
    </xf>
    <xf numFmtId="0" fontId="7" fillId="25" borderId="5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5" fillId="0" borderId="32" xfId="0" applyFont="1" applyFill="1" applyBorder="1" applyAlignment="1">
      <alignment/>
    </xf>
    <xf numFmtId="0" fontId="7" fillId="0" borderId="57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58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5" fillId="0" borderId="5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10" fillId="24" borderId="61" xfId="0" applyFont="1" applyFill="1" applyBorder="1" applyAlignment="1">
      <alignment horizontal="center"/>
    </xf>
    <xf numFmtId="0" fontId="10" fillId="24" borderId="62" xfId="0" applyFont="1" applyFill="1" applyBorder="1" applyAlignment="1">
      <alignment horizontal="center"/>
    </xf>
    <xf numFmtId="0" fontId="10" fillId="24" borderId="63" xfId="0" applyFont="1" applyFill="1" applyBorder="1" applyAlignment="1">
      <alignment horizontal="center"/>
    </xf>
    <xf numFmtId="0" fontId="7" fillId="0" borderId="64" xfId="0" applyFont="1" applyBorder="1" applyAlignment="1">
      <alignment horizontal="centerContinuous" vertical="center"/>
    </xf>
    <xf numFmtId="0" fontId="7" fillId="0" borderId="64" xfId="0" applyFont="1" applyFill="1" applyBorder="1" applyAlignment="1">
      <alignment horizontal="centerContinuous" vertical="center"/>
    </xf>
    <xf numFmtId="164" fontId="7" fillId="0" borderId="64" xfId="0" applyNumberFormat="1" applyFont="1" applyFill="1" applyBorder="1" applyAlignment="1">
      <alignment horizontal="centerContinuous" vertical="center"/>
    </xf>
    <xf numFmtId="0" fontId="7" fillId="24" borderId="35" xfId="0" applyFont="1" applyFill="1" applyBorder="1" applyAlignment="1">
      <alignment horizontal="center" vertical="center"/>
    </xf>
    <xf numFmtId="0" fontId="7" fillId="24" borderId="65" xfId="0" applyFont="1" applyFill="1" applyBorder="1" applyAlignment="1">
      <alignment horizontal="left"/>
    </xf>
    <xf numFmtId="0" fontId="6" fillId="24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24" borderId="68" xfId="0" applyFont="1" applyFill="1" applyBorder="1" applyAlignment="1">
      <alignment horizontal="center" vertical="center"/>
    </xf>
    <xf numFmtId="0" fontId="7" fillId="25" borderId="68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7" fillId="25" borderId="69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7" fillId="25" borderId="26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7" fillId="25" borderId="54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24" borderId="76" xfId="0" applyFont="1" applyFill="1" applyBorder="1" applyAlignment="1">
      <alignment horizontal="center" vertical="center" wrapText="1"/>
    </xf>
    <xf numFmtId="0" fontId="7" fillId="25" borderId="76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25" borderId="77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24" borderId="76" xfId="0" applyFont="1" applyFill="1" applyBorder="1" applyAlignment="1">
      <alignment horizontal="center" vertical="center"/>
    </xf>
    <xf numFmtId="0" fontId="7" fillId="25" borderId="76" xfId="0" applyFont="1" applyFill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7" fillId="25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left" vertical="center" wrapText="1"/>
    </xf>
    <xf numFmtId="0" fontId="5" fillId="0" borderId="79" xfId="0" applyFont="1" applyFill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24" borderId="84" xfId="0" applyFont="1" applyFill="1" applyBorder="1" applyAlignment="1">
      <alignment horizontal="center" vertical="center"/>
    </xf>
    <xf numFmtId="0" fontId="7" fillId="25" borderId="84" xfId="0" applyFont="1" applyFill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7" fillId="25" borderId="8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8" xfId="0" applyFont="1" applyBorder="1" applyAlignment="1">
      <alignment horizontal="left" vertical="center" wrapText="1"/>
    </xf>
    <xf numFmtId="0" fontId="5" fillId="0" borderId="86" xfId="0" applyFont="1" applyBorder="1" applyAlignment="1">
      <alignment horizontal="left" vertical="center" wrapText="1"/>
    </xf>
    <xf numFmtId="0" fontId="5" fillId="0" borderId="87" xfId="0" applyFont="1" applyBorder="1" applyAlignment="1">
      <alignment horizontal="left" vertical="center" wrapText="1"/>
    </xf>
    <xf numFmtId="0" fontId="5" fillId="0" borderId="86" xfId="0" applyFont="1" applyFill="1" applyBorder="1" applyAlignment="1">
      <alignment horizontal="left" vertical="center" wrapText="1"/>
    </xf>
    <xf numFmtId="0" fontId="5" fillId="0" borderId="78" xfId="0" applyFont="1" applyFill="1" applyBorder="1" applyAlignment="1">
      <alignment horizontal="left" vertical="center"/>
    </xf>
    <xf numFmtId="0" fontId="5" fillId="22" borderId="22" xfId="0" applyFont="1" applyFill="1" applyBorder="1" applyAlignment="1">
      <alignment horizontal="center" vertical="center"/>
    </xf>
    <xf numFmtId="0" fontId="15" fillId="24" borderId="88" xfId="0" applyFont="1" applyFill="1" applyBorder="1" applyAlignment="1">
      <alignment horizontal="center"/>
    </xf>
    <xf numFmtId="0" fontId="15" fillId="24" borderId="89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 vertical="center"/>
    </xf>
    <xf numFmtId="0" fontId="5" fillId="26" borderId="39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5" fillId="24" borderId="39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8" fillId="24" borderId="50" xfId="0" applyFont="1" applyFill="1" applyBorder="1" applyAlignment="1">
      <alignment/>
    </xf>
    <xf numFmtId="0" fontId="7" fillId="24" borderId="19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5" fillId="0" borderId="90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10" fillId="25" borderId="93" xfId="0" applyFont="1" applyFill="1" applyBorder="1" applyAlignment="1">
      <alignment horizontal="center" vertical="center"/>
    </xf>
    <xf numFmtId="0" fontId="10" fillId="25" borderId="94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5" fillId="0" borderId="97" xfId="0" applyFont="1" applyBorder="1" applyAlignment="1">
      <alignment horizontal="center" vertical="center" textRotation="90"/>
    </xf>
    <xf numFmtId="0" fontId="5" fillId="0" borderId="98" xfId="0" applyFont="1" applyBorder="1" applyAlignment="1">
      <alignment horizontal="center" textRotation="90"/>
    </xf>
    <xf numFmtId="0" fontId="5" fillId="0" borderId="99" xfId="0" applyFont="1" applyBorder="1" applyAlignment="1">
      <alignment horizontal="center" textRotation="90"/>
    </xf>
    <xf numFmtId="0" fontId="5" fillId="0" borderId="100" xfId="0" applyFont="1" applyBorder="1" applyAlignment="1">
      <alignment horizontal="center" textRotation="90"/>
    </xf>
    <xf numFmtId="0" fontId="7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7" fillId="0" borderId="30" xfId="0" applyFont="1" applyBorder="1" applyAlignment="1">
      <alignment horizontal="right" vertical="center"/>
    </xf>
    <xf numFmtId="0" fontId="7" fillId="0" borderId="101" xfId="0" applyFont="1" applyBorder="1" applyAlignment="1">
      <alignment horizontal="right" vertical="center"/>
    </xf>
    <xf numFmtId="0" fontId="5" fillId="0" borderId="102" xfId="0" applyFont="1" applyBorder="1" applyAlignment="1">
      <alignment horizontal="center" vertical="center" textRotation="90"/>
    </xf>
    <xf numFmtId="0" fontId="5" fillId="0" borderId="103" xfId="0" applyFont="1" applyBorder="1" applyAlignment="1">
      <alignment horizontal="center" vertical="center" textRotation="90"/>
    </xf>
    <xf numFmtId="0" fontId="5" fillId="0" borderId="104" xfId="0" applyFont="1" applyBorder="1" applyAlignment="1">
      <alignment horizontal="center" vertical="center" textRotation="90"/>
    </xf>
    <xf numFmtId="0" fontId="5" fillId="0" borderId="105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10" fillId="25" borderId="106" xfId="0" applyFont="1" applyFill="1" applyBorder="1" applyAlignment="1">
      <alignment horizontal="center" vertical="center"/>
    </xf>
    <xf numFmtId="0" fontId="10" fillId="25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/>
    </xf>
    <xf numFmtId="0" fontId="5" fillId="24" borderId="90" xfId="0" applyFont="1" applyFill="1" applyBorder="1" applyAlignment="1">
      <alignment horizontal="center"/>
    </xf>
    <xf numFmtId="0" fontId="5" fillId="24" borderId="91" xfId="0" applyFont="1" applyFill="1" applyBorder="1" applyAlignment="1">
      <alignment horizontal="center"/>
    </xf>
    <xf numFmtId="0" fontId="5" fillId="24" borderId="92" xfId="0" applyFont="1" applyFill="1" applyBorder="1" applyAlignment="1">
      <alignment horizontal="center"/>
    </xf>
    <xf numFmtId="0" fontId="2" fillId="0" borderId="98" xfId="0" applyFont="1" applyBorder="1" applyAlignment="1">
      <alignment horizontal="center" textRotation="90"/>
    </xf>
    <xf numFmtId="0" fontId="2" fillId="0" borderId="99" xfId="0" applyFont="1" applyBorder="1" applyAlignment="1">
      <alignment horizontal="center" textRotation="90"/>
    </xf>
    <xf numFmtId="0" fontId="2" fillId="0" borderId="100" xfId="0" applyFont="1" applyBorder="1" applyAlignment="1">
      <alignment horizontal="center" textRotation="90"/>
    </xf>
    <xf numFmtId="0" fontId="4" fillId="0" borderId="109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4" fillId="0" borderId="110" xfId="0" applyFont="1" applyBorder="1" applyAlignment="1">
      <alignment horizontal="left"/>
    </xf>
    <xf numFmtId="0" fontId="4" fillId="0" borderId="109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1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1"/>
  <sheetViews>
    <sheetView tabSelected="1" view="pageLayout" workbookViewId="0" topLeftCell="A2">
      <pane ySplit="14208" topLeftCell="BM51" activePane="topLeft" state="split"/>
      <selection pane="topLeft" activeCell="G19" sqref="G19"/>
      <selection pane="bottomLeft" activeCell="R13" sqref="R13"/>
    </sheetView>
  </sheetViews>
  <sheetFormatPr defaultColWidth="9.375" defaultRowHeight="12.75"/>
  <cols>
    <col min="1" max="1" width="2.625" style="19" customWidth="1"/>
    <col min="2" max="2" width="30.50390625" style="54" customWidth="1"/>
    <col min="3" max="3" width="2.875" style="55" customWidth="1"/>
    <col min="4" max="4" width="3.50390625" style="55" customWidth="1"/>
    <col min="5" max="5" width="4.50390625" style="55" customWidth="1"/>
    <col min="6" max="8" width="2.50390625" style="6" customWidth="1"/>
    <col min="9" max="9" width="2.875" style="6" customWidth="1"/>
    <col min="10" max="10" width="2.50390625" style="6" customWidth="1"/>
    <col min="11" max="11" width="3.125" style="6" customWidth="1"/>
    <col min="12" max="16" width="2.50390625" style="6" customWidth="1"/>
    <col min="17" max="17" width="3.00390625" style="104" customWidth="1"/>
    <col min="18" max="22" width="2.50390625" style="6" customWidth="1"/>
    <col min="23" max="23" width="3.00390625" style="104" customWidth="1"/>
    <col min="24" max="24" width="2.50390625" style="6" customWidth="1"/>
    <col min="25" max="26" width="2.625" style="6" customWidth="1"/>
    <col min="27" max="28" width="2.50390625" style="6" customWidth="1"/>
    <col min="29" max="29" width="3.00390625" style="104" customWidth="1"/>
    <col min="30" max="34" width="2.50390625" style="6" customWidth="1"/>
    <col min="35" max="35" width="3.00390625" style="104" customWidth="1"/>
    <col min="36" max="40" width="2.50390625" style="6" customWidth="1"/>
    <col min="41" max="41" width="3.00390625" style="104" customWidth="1"/>
    <col min="42" max="46" width="2.50390625" style="6" customWidth="1"/>
    <col min="47" max="47" width="3.00390625" style="104" customWidth="1"/>
    <col min="48" max="52" width="2.50390625" style="6" customWidth="1"/>
    <col min="53" max="53" width="3.00390625" style="104" customWidth="1"/>
    <col min="54" max="16384" width="9.375" style="6" customWidth="1"/>
  </cols>
  <sheetData>
    <row r="1" spans="1:53" ht="36" customHeight="1">
      <c r="A1" s="282" t="s">
        <v>62</v>
      </c>
      <c r="B1" s="282"/>
      <c r="C1" s="3"/>
      <c r="D1" s="3"/>
      <c r="E1" s="3"/>
      <c r="F1" s="4"/>
      <c r="H1" s="9"/>
      <c r="I1" s="9"/>
      <c r="J1" s="9"/>
      <c r="K1" s="5" t="s">
        <v>0</v>
      </c>
      <c r="L1" s="4"/>
      <c r="M1" s="4"/>
      <c r="N1" s="4"/>
      <c r="O1" s="4"/>
      <c r="P1" s="4"/>
      <c r="Q1" s="11"/>
      <c r="R1" s="4"/>
      <c r="S1" s="4"/>
      <c r="T1" s="4"/>
      <c r="U1" s="4"/>
      <c r="V1" s="4"/>
      <c r="W1" s="11"/>
      <c r="X1" s="4"/>
      <c r="Y1" s="4"/>
      <c r="Z1" s="4"/>
      <c r="AA1" s="4"/>
      <c r="AB1" s="4"/>
      <c r="AC1" s="11"/>
      <c r="AD1" s="4"/>
      <c r="AE1" s="4"/>
      <c r="AF1" s="4"/>
      <c r="AG1" s="4"/>
      <c r="AH1" s="4"/>
      <c r="AI1" s="11"/>
      <c r="AJ1" s="4"/>
      <c r="AK1" s="4"/>
      <c r="AL1" s="4"/>
      <c r="AM1" s="4"/>
      <c r="AN1" s="4"/>
      <c r="AO1" s="11"/>
      <c r="AP1" s="4"/>
      <c r="AQ1" s="4"/>
      <c r="AR1" s="4"/>
      <c r="AS1" s="4"/>
      <c r="AT1" s="4"/>
      <c r="AU1" s="11"/>
      <c r="AV1" s="4"/>
      <c r="AW1" s="4"/>
      <c r="AX1" s="4"/>
      <c r="AY1" s="4"/>
      <c r="AZ1" s="4"/>
      <c r="BA1" s="11"/>
    </row>
    <row r="2" spans="1:53" ht="12.75">
      <c r="A2" s="282"/>
      <c r="B2" s="282"/>
      <c r="C2" s="7"/>
      <c r="D2" s="7"/>
      <c r="E2" s="7"/>
      <c r="F2" s="4"/>
      <c r="G2" s="4"/>
      <c r="H2"/>
      <c r="I2" s="4"/>
      <c r="J2" s="8"/>
      <c r="K2" s="8"/>
      <c r="L2" s="4"/>
      <c r="M2" s="4"/>
      <c r="N2" s="4"/>
      <c r="O2" s="4"/>
      <c r="P2" s="4"/>
      <c r="Q2" s="106"/>
      <c r="R2" s="4"/>
      <c r="S2" s="4"/>
      <c r="T2" s="4"/>
      <c r="U2" s="4"/>
      <c r="V2" s="4"/>
      <c r="W2" s="106"/>
      <c r="X2" s="4"/>
      <c r="Y2" s="4"/>
      <c r="Z2" s="4"/>
      <c r="AA2" s="4"/>
      <c r="AC2" s="106"/>
      <c r="AD2" s="4"/>
      <c r="AE2" s="4"/>
      <c r="AF2" s="4"/>
      <c r="AG2" s="4"/>
      <c r="AH2" s="4"/>
      <c r="AI2" s="106"/>
      <c r="AJ2" s="4"/>
      <c r="AK2" s="4"/>
      <c r="AL2" s="4"/>
      <c r="AM2" s="4"/>
      <c r="AN2" s="4"/>
      <c r="AO2" s="106"/>
      <c r="AP2" s="4"/>
      <c r="AQ2" s="4"/>
      <c r="AR2" s="4"/>
      <c r="AS2" s="4"/>
      <c r="AT2" s="4"/>
      <c r="AU2" s="106"/>
      <c r="AV2" s="4"/>
      <c r="AW2" s="4"/>
      <c r="AX2" s="4"/>
      <c r="AY2" s="4"/>
      <c r="AZ2" s="4"/>
      <c r="BA2" s="106"/>
    </row>
    <row r="3" spans="1:53" ht="12.75">
      <c r="A3" s="11" t="s">
        <v>1</v>
      </c>
      <c r="B3" s="9"/>
      <c r="C3" s="4"/>
      <c r="D3" s="4"/>
      <c r="E3" s="4"/>
      <c r="F3" s="4"/>
      <c r="G3" s="4"/>
      <c r="H3"/>
      <c r="I3" s="4"/>
      <c r="J3" s="8"/>
      <c r="K3" s="8"/>
      <c r="L3" s="4"/>
      <c r="M3" s="4"/>
      <c r="N3" s="4"/>
      <c r="O3" s="4"/>
      <c r="P3" s="4"/>
      <c r="Q3" s="106"/>
      <c r="R3"/>
      <c r="S3" s="4"/>
      <c r="T3"/>
      <c r="U3" s="10"/>
      <c r="V3"/>
      <c r="W3" s="106"/>
      <c r="Y3" s="4"/>
      <c r="Z3" s="4"/>
      <c r="AC3" s="106"/>
      <c r="AE3" s="4"/>
      <c r="AF3" s="11" t="s">
        <v>33</v>
      </c>
      <c r="AH3" s="4"/>
      <c r="AI3" s="106"/>
      <c r="AJ3" s="4"/>
      <c r="AK3" s="4"/>
      <c r="AL3" s="4"/>
      <c r="AM3" s="4"/>
      <c r="AN3" s="4"/>
      <c r="AO3" s="106"/>
      <c r="AP3" s="4"/>
      <c r="AQ3" s="4"/>
      <c r="AR3" s="4"/>
      <c r="AS3" s="4"/>
      <c r="AT3" s="4"/>
      <c r="AU3" s="106"/>
      <c r="AV3" s="4"/>
      <c r="AW3" s="4"/>
      <c r="AX3" s="4"/>
      <c r="AY3" s="4"/>
      <c r="AZ3" s="4"/>
      <c r="BA3" s="106"/>
    </row>
    <row r="4" spans="2:53" ht="12.75" customHeight="1">
      <c r="B4"/>
      <c r="C4" s="4"/>
      <c r="D4" s="4"/>
      <c r="E4" s="4"/>
      <c r="F4" s="4"/>
      <c r="G4" s="4"/>
      <c r="H4" s="4"/>
      <c r="J4" s="1" t="s">
        <v>83</v>
      </c>
      <c r="L4" s="4"/>
      <c r="M4" s="4"/>
      <c r="N4" s="4"/>
      <c r="O4" s="4"/>
      <c r="P4" s="4"/>
      <c r="Q4" s="105"/>
      <c r="R4" s="4"/>
      <c r="S4" s="4"/>
      <c r="T4"/>
      <c r="V4"/>
      <c r="W4" s="105"/>
      <c r="Y4" s="4"/>
      <c r="Z4" s="4"/>
      <c r="AC4" s="105"/>
      <c r="AE4"/>
      <c r="AF4" s="4"/>
      <c r="AH4"/>
      <c r="AI4" s="105"/>
      <c r="AJ4" s="4"/>
      <c r="AK4" s="4"/>
      <c r="AL4" s="4"/>
      <c r="AM4" s="4"/>
      <c r="AN4" s="4"/>
      <c r="AO4" s="105"/>
      <c r="AP4" s="4"/>
      <c r="AQ4" s="4"/>
      <c r="AR4" s="4"/>
      <c r="AS4" s="4"/>
      <c r="AT4" s="4"/>
      <c r="AU4" s="105"/>
      <c r="AV4" s="4"/>
      <c r="AW4" s="4"/>
      <c r="AX4" s="4"/>
      <c r="AY4" s="4"/>
      <c r="AZ4" s="4"/>
      <c r="BA4" s="105"/>
    </row>
    <row r="5" spans="1:53" ht="7.5" customHeight="1" thickBot="1">
      <c r="A5" s="12"/>
      <c r="B5" s="2"/>
      <c r="C5" s="3"/>
      <c r="D5" s="163"/>
      <c r="E5" s="163"/>
      <c r="F5" s="4"/>
      <c r="G5" s="4"/>
      <c r="H5" s="4"/>
      <c r="I5" s="4"/>
      <c r="J5" s="8"/>
      <c r="K5" s="8"/>
      <c r="L5" s="4"/>
      <c r="M5" s="4"/>
      <c r="N5" s="4"/>
      <c r="O5" s="4"/>
      <c r="P5" s="4"/>
      <c r="Q5" s="106"/>
      <c r="R5" s="4"/>
      <c r="S5" s="4"/>
      <c r="T5"/>
      <c r="U5"/>
      <c r="V5"/>
      <c r="W5" s="106"/>
      <c r="X5" s="4"/>
      <c r="Y5" s="4"/>
      <c r="Z5" s="4"/>
      <c r="AA5" s="4"/>
      <c r="AB5" s="4"/>
      <c r="AC5" s="106"/>
      <c r="AD5" s="4"/>
      <c r="AE5" s="4"/>
      <c r="AF5" s="4"/>
      <c r="AG5" s="4"/>
      <c r="AH5" s="4"/>
      <c r="AI5" s="106"/>
      <c r="AJ5" s="4"/>
      <c r="AK5" s="4"/>
      <c r="AL5" s="4"/>
      <c r="AM5" s="4"/>
      <c r="AN5" s="4"/>
      <c r="AO5" s="106"/>
      <c r="AP5" s="4"/>
      <c r="AQ5" s="4"/>
      <c r="AR5" s="4"/>
      <c r="AS5" s="4"/>
      <c r="AT5" s="4"/>
      <c r="AU5" s="106"/>
      <c r="AV5" s="4"/>
      <c r="AW5" s="4"/>
      <c r="AX5" s="4"/>
      <c r="AY5" s="4"/>
      <c r="AZ5" s="4"/>
      <c r="BA5" s="106"/>
    </row>
    <row r="6" spans="1:53" s="16" customFormat="1" ht="14.25" customHeight="1" thickBot="1" thickTop="1">
      <c r="A6" s="278" t="s">
        <v>4</v>
      </c>
      <c r="B6" s="13"/>
      <c r="C6" s="285" t="s">
        <v>2</v>
      </c>
      <c r="D6" s="276" t="s">
        <v>20</v>
      </c>
      <c r="E6" s="288" t="s">
        <v>25</v>
      </c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07"/>
      <c r="R6" s="15"/>
      <c r="S6" s="15"/>
      <c r="T6" s="15"/>
      <c r="U6" s="15"/>
      <c r="V6" s="15" t="s">
        <v>3</v>
      </c>
      <c r="W6" s="107"/>
      <c r="X6" s="15"/>
      <c r="Y6" s="15"/>
      <c r="Z6" s="15"/>
      <c r="AA6" s="15"/>
      <c r="AB6" s="15"/>
      <c r="AC6" s="107"/>
      <c r="AD6" s="15"/>
      <c r="AE6" s="15"/>
      <c r="AF6" s="15"/>
      <c r="AG6" s="15"/>
      <c r="AH6" s="15"/>
      <c r="AI6" s="107"/>
      <c r="AJ6" s="15"/>
      <c r="AK6" s="15"/>
      <c r="AL6" s="15"/>
      <c r="AM6" s="15"/>
      <c r="AN6" s="15"/>
      <c r="AO6" s="107"/>
      <c r="AP6" s="15"/>
      <c r="AQ6" s="15"/>
      <c r="AR6" s="15"/>
      <c r="AS6" s="15"/>
      <c r="AT6" s="15"/>
      <c r="AU6" s="107"/>
      <c r="AV6" s="15"/>
      <c r="AW6" s="15"/>
      <c r="AX6" s="15"/>
      <c r="AY6" s="15"/>
      <c r="AZ6" s="15"/>
      <c r="BA6" s="127"/>
    </row>
    <row r="7" spans="1:53" s="16" customFormat="1" ht="14.25" customHeight="1">
      <c r="A7" s="279"/>
      <c r="B7" s="155" t="s">
        <v>28</v>
      </c>
      <c r="C7" s="286"/>
      <c r="D7" s="276"/>
      <c r="E7" s="288"/>
      <c r="F7" s="269" t="s">
        <v>55</v>
      </c>
      <c r="G7" s="270"/>
      <c r="H7" s="270"/>
      <c r="I7" s="270"/>
      <c r="J7" s="270"/>
      <c r="K7" s="271"/>
      <c r="L7" s="269" t="s">
        <v>56</v>
      </c>
      <c r="M7" s="270"/>
      <c r="N7" s="270"/>
      <c r="O7" s="270"/>
      <c r="P7" s="270"/>
      <c r="Q7" s="271"/>
      <c r="R7" s="269" t="s">
        <v>57</v>
      </c>
      <c r="S7" s="270"/>
      <c r="T7" s="270"/>
      <c r="U7" s="270"/>
      <c r="V7" s="270"/>
      <c r="W7" s="271"/>
      <c r="X7" s="269" t="s">
        <v>58</v>
      </c>
      <c r="Y7" s="270"/>
      <c r="Z7" s="270"/>
      <c r="AA7" s="270"/>
      <c r="AB7" s="270"/>
      <c r="AC7" s="271"/>
      <c r="AD7" s="269" t="s">
        <v>59</v>
      </c>
      <c r="AE7" s="270"/>
      <c r="AF7" s="270"/>
      <c r="AG7" s="270"/>
      <c r="AH7" s="270"/>
      <c r="AI7" s="271"/>
      <c r="AJ7" s="269" t="s">
        <v>60</v>
      </c>
      <c r="AK7" s="270"/>
      <c r="AL7" s="270"/>
      <c r="AM7" s="270"/>
      <c r="AN7" s="270"/>
      <c r="AO7" s="271"/>
      <c r="AP7" s="269" t="s">
        <v>61</v>
      </c>
      <c r="AQ7" s="270"/>
      <c r="AR7" s="270"/>
      <c r="AS7" s="270"/>
      <c r="AT7" s="270"/>
      <c r="AU7" s="271"/>
      <c r="AV7" s="269" t="s">
        <v>84</v>
      </c>
      <c r="AW7" s="270"/>
      <c r="AX7" s="270"/>
      <c r="AY7" s="270"/>
      <c r="AZ7" s="270"/>
      <c r="BA7" s="292"/>
    </row>
    <row r="8" spans="1:53" s="16" customFormat="1" ht="13.5" customHeight="1" thickBot="1">
      <c r="A8" s="280"/>
      <c r="B8" s="20"/>
      <c r="C8" s="287"/>
      <c r="D8" s="277"/>
      <c r="E8" s="289"/>
      <c r="F8" s="22" t="s">
        <v>5</v>
      </c>
      <c r="G8" s="21" t="s">
        <v>6</v>
      </c>
      <c r="H8" s="21" t="s">
        <v>7</v>
      </c>
      <c r="I8" s="23" t="s">
        <v>8</v>
      </c>
      <c r="J8" s="24" t="s">
        <v>9</v>
      </c>
      <c r="K8" s="153" t="s">
        <v>20</v>
      </c>
      <c r="L8" s="22" t="s">
        <v>5</v>
      </c>
      <c r="M8" s="21" t="s">
        <v>6</v>
      </c>
      <c r="N8" s="21" t="s">
        <v>7</v>
      </c>
      <c r="O8" s="23" t="s">
        <v>8</v>
      </c>
      <c r="P8" s="24" t="s">
        <v>9</v>
      </c>
      <c r="Q8" s="153" t="s">
        <v>20</v>
      </c>
      <c r="R8" s="22" t="s">
        <v>5</v>
      </c>
      <c r="S8" s="21" t="s">
        <v>6</v>
      </c>
      <c r="T8" s="21" t="s">
        <v>7</v>
      </c>
      <c r="U8" s="23" t="s">
        <v>8</v>
      </c>
      <c r="V8" s="24" t="s">
        <v>9</v>
      </c>
      <c r="W8" s="153" t="s">
        <v>20</v>
      </c>
      <c r="X8" s="22" t="s">
        <v>5</v>
      </c>
      <c r="Y8" s="21" t="s">
        <v>6</v>
      </c>
      <c r="Z8" s="21" t="s">
        <v>7</v>
      </c>
      <c r="AA8" s="23" t="s">
        <v>8</v>
      </c>
      <c r="AB8" s="24" t="s">
        <v>9</v>
      </c>
      <c r="AC8" s="153" t="s">
        <v>20</v>
      </c>
      <c r="AD8" s="22" t="s">
        <v>5</v>
      </c>
      <c r="AE8" s="21" t="s">
        <v>6</v>
      </c>
      <c r="AF8" s="21" t="s">
        <v>7</v>
      </c>
      <c r="AG8" s="23" t="s">
        <v>8</v>
      </c>
      <c r="AH8" s="24" t="s">
        <v>9</v>
      </c>
      <c r="AI8" s="153" t="s">
        <v>20</v>
      </c>
      <c r="AJ8" s="22" t="s">
        <v>5</v>
      </c>
      <c r="AK8" s="21" t="s">
        <v>6</v>
      </c>
      <c r="AL8" s="21" t="s">
        <v>7</v>
      </c>
      <c r="AM8" s="23" t="s">
        <v>8</v>
      </c>
      <c r="AN8" s="24" t="s">
        <v>9</v>
      </c>
      <c r="AO8" s="153" t="s">
        <v>20</v>
      </c>
      <c r="AP8" s="22" t="s">
        <v>5</v>
      </c>
      <c r="AQ8" s="21" t="s">
        <v>6</v>
      </c>
      <c r="AR8" s="21" t="s">
        <v>7</v>
      </c>
      <c r="AS8" s="23" t="s">
        <v>8</v>
      </c>
      <c r="AT8" s="24" t="s">
        <v>9</v>
      </c>
      <c r="AU8" s="153" t="s">
        <v>20</v>
      </c>
      <c r="AV8" s="22" t="s">
        <v>5</v>
      </c>
      <c r="AW8" s="21" t="s">
        <v>6</v>
      </c>
      <c r="AX8" s="21" t="s">
        <v>7</v>
      </c>
      <c r="AY8" s="23" t="s">
        <v>8</v>
      </c>
      <c r="AZ8" s="24" t="s">
        <v>9</v>
      </c>
      <c r="BA8" s="154" t="s">
        <v>20</v>
      </c>
    </row>
    <row r="9" spans="1:53" s="16" customFormat="1" ht="12.75" customHeight="1" thickBot="1">
      <c r="A9" s="25" t="s">
        <v>29</v>
      </c>
      <c r="B9" s="26"/>
      <c r="C9" s="27"/>
      <c r="D9" s="111">
        <f>SUM(D10:D15)</f>
        <v>13</v>
      </c>
      <c r="E9" s="28">
        <f>SUM(E10:E15)</f>
        <v>164</v>
      </c>
      <c r="F9" s="29"/>
      <c r="G9" s="29"/>
      <c r="H9" s="29"/>
      <c r="I9" s="29"/>
      <c r="J9" s="29"/>
      <c r="K9" s="138"/>
      <c r="L9" s="29"/>
      <c r="M9" s="29"/>
      <c r="N9" s="29"/>
      <c r="O9" s="29"/>
      <c r="P9" s="29"/>
      <c r="Q9" s="142"/>
      <c r="R9" s="29"/>
      <c r="S9" s="29"/>
      <c r="T9" s="29"/>
      <c r="U9" s="29"/>
      <c r="V9" s="29"/>
      <c r="W9" s="142"/>
      <c r="X9" s="29"/>
      <c r="Y9" s="29"/>
      <c r="Z9" s="29"/>
      <c r="AA9" s="29"/>
      <c r="AB9" s="29"/>
      <c r="AC9" s="142"/>
      <c r="AD9" s="29"/>
      <c r="AE9" s="29"/>
      <c r="AF9" s="29"/>
      <c r="AG9" s="29"/>
      <c r="AH9" s="29"/>
      <c r="AI9" s="142"/>
      <c r="AJ9" s="29"/>
      <c r="AK9" s="29"/>
      <c r="AL9" s="29"/>
      <c r="AM9" s="29"/>
      <c r="AN9" s="29"/>
      <c r="AO9" s="142"/>
      <c r="AP9" s="29"/>
      <c r="AQ9" s="29"/>
      <c r="AR9" s="29"/>
      <c r="AS9" s="29"/>
      <c r="AT9" s="29"/>
      <c r="AU9" s="142"/>
      <c r="AV9" s="29"/>
      <c r="AW9" s="29"/>
      <c r="AX9" s="29"/>
      <c r="AY9" s="29"/>
      <c r="AZ9" s="29"/>
      <c r="BA9" s="146"/>
    </row>
    <row r="10" spans="1:53" s="42" customFormat="1" ht="15" customHeight="1">
      <c r="A10" s="45">
        <v>1</v>
      </c>
      <c r="B10" s="93" t="s">
        <v>23</v>
      </c>
      <c r="C10" s="46">
        <f aca="true" t="shared" si="0" ref="C10:C15">COUNTA(J10,P10,V10,AB10,AH10,AN10,AZ10,AT10)</f>
        <v>2</v>
      </c>
      <c r="D10" s="47">
        <f aca="true" t="shared" si="1" ref="D10:D15">SUM(K10,Q10,W10,AC10,AI10,AO10,BA10,AU10)</f>
        <v>5</v>
      </c>
      <c r="E10" s="113">
        <f aca="true" t="shared" si="2" ref="E10:E15">SUM(F10:I10,L10:O10,R10:U10,X10:AA10,AD10:AG10,AJ10:AM10,AV10:AY10,AP10:AS10)</f>
        <v>80</v>
      </c>
      <c r="F10" s="47"/>
      <c r="G10" s="48"/>
      <c r="H10" s="48"/>
      <c r="I10" s="48"/>
      <c r="J10" s="49"/>
      <c r="K10" s="139"/>
      <c r="L10" s="51"/>
      <c r="M10" s="48"/>
      <c r="N10" s="48"/>
      <c r="O10" s="48"/>
      <c r="P10" s="49"/>
      <c r="Q10" s="139"/>
      <c r="R10" s="47"/>
      <c r="S10" s="48">
        <v>20</v>
      </c>
      <c r="T10" s="48"/>
      <c r="U10" s="48"/>
      <c r="V10" s="49"/>
      <c r="W10" s="139">
        <v>1</v>
      </c>
      <c r="X10" s="48"/>
      <c r="Y10" s="48">
        <v>20</v>
      </c>
      <c r="Z10" s="48"/>
      <c r="AA10" s="48"/>
      <c r="AB10" s="49"/>
      <c r="AC10" s="139">
        <v>1</v>
      </c>
      <c r="AD10" s="47"/>
      <c r="AE10" s="48">
        <v>20</v>
      </c>
      <c r="AF10" s="48"/>
      <c r="AG10" s="48"/>
      <c r="AH10" s="49">
        <v>1</v>
      </c>
      <c r="AI10" s="139">
        <v>1</v>
      </c>
      <c r="AJ10" s="48"/>
      <c r="AK10" s="48">
        <v>20</v>
      </c>
      <c r="AL10" s="48"/>
      <c r="AM10" s="48"/>
      <c r="AN10" s="49" t="s">
        <v>10</v>
      </c>
      <c r="AO10" s="139">
        <v>2</v>
      </c>
      <c r="AP10" s="48"/>
      <c r="AQ10" s="48"/>
      <c r="AR10" s="48"/>
      <c r="AS10" s="48"/>
      <c r="AT10" s="49"/>
      <c r="AU10" s="139"/>
      <c r="AV10" s="47"/>
      <c r="AW10" s="48"/>
      <c r="AX10" s="48"/>
      <c r="AY10" s="48"/>
      <c r="AZ10" s="49"/>
      <c r="BA10" s="156"/>
    </row>
    <row r="11" spans="1:53" s="42" customFormat="1" ht="15" customHeight="1">
      <c r="A11" s="45">
        <v>2</v>
      </c>
      <c r="B11" s="110" t="s">
        <v>26</v>
      </c>
      <c r="C11" s="46">
        <f t="shared" si="0"/>
        <v>0</v>
      </c>
      <c r="D11" s="47">
        <f t="shared" si="1"/>
        <v>1</v>
      </c>
      <c r="E11" s="113">
        <f t="shared" si="2"/>
        <v>8</v>
      </c>
      <c r="F11" s="50"/>
      <c r="G11" s="51">
        <v>8</v>
      </c>
      <c r="H11" s="51"/>
      <c r="I11" s="48"/>
      <c r="J11" s="49"/>
      <c r="K11" s="139">
        <v>1</v>
      </c>
      <c r="L11" s="48"/>
      <c r="M11" s="48"/>
      <c r="N11" s="48"/>
      <c r="O11" s="48"/>
      <c r="P11" s="49"/>
      <c r="Q11" s="139"/>
      <c r="R11" s="47"/>
      <c r="S11" s="48"/>
      <c r="T11" s="48"/>
      <c r="U11" s="48"/>
      <c r="V11" s="49"/>
      <c r="W11" s="139"/>
      <c r="X11" s="48"/>
      <c r="Y11" s="48"/>
      <c r="Z11" s="48"/>
      <c r="AA11" s="48"/>
      <c r="AB11" s="49"/>
      <c r="AC11" s="139"/>
      <c r="AD11" s="47"/>
      <c r="AE11" s="48"/>
      <c r="AF11" s="48"/>
      <c r="AG11" s="48"/>
      <c r="AH11" s="49"/>
      <c r="AI11" s="139"/>
      <c r="AJ11" s="48"/>
      <c r="AK11" s="48"/>
      <c r="AL11" s="48"/>
      <c r="AM11" s="48"/>
      <c r="AN11" s="49"/>
      <c r="AO11" s="139"/>
      <c r="AP11" s="48"/>
      <c r="AQ11" s="48"/>
      <c r="AR11" s="48"/>
      <c r="AS11" s="48"/>
      <c r="AT11" s="49"/>
      <c r="AU11" s="139"/>
      <c r="AV11" s="47"/>
      <c r="AW11" s="48"/>
      <c r="AX11" s="48"/>
      <c r="AY11" s="48"/>
      <c r="AZ11" s="49"/>
      <c r="BA11" s="156"/>
    </row>
    <row r="12" spans="1:53" s="42" customFormat="1" ht="15" customHeight="1">
      <c r="A12" s="45">
        <v>3</v>
      </c>
      <c r="B12" s="110" t="s">
        <v>110</v>
      </c>
      <c r="C12" s="46">
        <f t="shared" si="0"/>
        <v>0</v>
      </c>
      <c r="D12" s="47">
        <f t="shared" si="1"/>
        <v>3</v>
      </c>
      <c r="E12" s="113">
        <f t="shared" si="2"/>
        <v>36</v>
      </c>
      <c r="F12" s="50"/>
      <c r="G12" s="51"/>
      <c r="H12" s="51"/>
      <c r="I12" s="48"/>
      <c r="J12" s="49"/>
      <c r="K12" s="139"/>
      <c r="L12" s="48"/>
      <c r="M12" s="48"/>
      <c r="N12" s="48"/>
      <c r="O12" s="48"/>
      <c r="P12" s="49"/>
      <c r="Q12" s="139"/>
      <c r="R12" s="47">
        <v>18</v>
      </c>
      <c r="S12" s="48"/>
      <c r="T12" s="48"/>
      <c r="U12" s="48"/>
      <c r="V12" s="49"/>
      <c r="W12" s="139">
        <v>2</v>
      </c>
      <c r="X12" s="48"/>
      <c r="Y12" s="48"/>
      <c r="Z12" s="48"/>
      <c r="AA12" s="48"/>
      <c r="AB12" s="49"/>
      <c r="AC12" s="139"/>
      <c r="AD12" s="50"/>
      <c r="AE12" s="48"/>
      <c r="AF12" s="48"/>
      <c r="AG12" s="48"/>
      <c r="AH12" s="49"/>
      <c r="AI12" s="139"/>
      <c r="AJ12" s="48"/>
      <c r="AK12" s="48"/>
      <c r="AL12" s="48"/>
      <c r="AM12" s="48"/>
      <c r="AN12" s="49"/>
      <c r="AO12" s="139"/>
      <c r="AP12" s="48"/>
      <c r="AQ12" s="48"/>
      <c r="AR12" s="48"/>
      <c r="AS12" s="48"/>
      <c r="AT12" s="49"/>
      <c r="AU12" s="139"/>
      <c r="AV12" s="47">
        <v>18</v>
      </c>
      <c r="AW12" s="48"/>
      <c r="AX12" s="48"/>
      <c r="AY12" s="48"/>
      <c r="AZ12" s="49"/>
      <c r="BA12" s="156">
        <v>1</v>
      </c>
    </row>
    <row r="13" spans="1:53" s="42" customFormat="1" ht="15" customHeight="1">
      <c r="A13" s="45">
        <v>4</v>
      </c>
      <c r="B13" s="119" t="s">
        <v>22</v>
      </c>
      <c r="C13" s="46">
        <f t="shared" si="0"/>
        <v>0</v>
      </c>
      <c r="D13" s="47">
        <f t="shared" si="1"/>
        <v>1</v>
      </c>
      <c r="E13" s="113">
        <f t="shared" si="2"/>
        <v>10</v>
      </c>
      <c r="F13" s="120"/>
      <c r="G13" s="121"/>
      <c r="H13" s="121"/>
      <c r="I13" s="101"/>
      <c r="J13" s="102"/>
      <c r="K13" s="140"/>
      <c r="L13" s="101"/>
      <c r="M13" s="101"/>
      <c r="N13" s="101"/>
      <c r="O13" s="101"/>
      <c r="P13" s="102"/>
      <c r="Q13" s="140"/>
      <c r="R13" s="103">
        <v>10</v>
      </c>
      <c r="S13" s="101"/>
      <c r="T13" s="101"/>
      <c r="U13" s="101"/>
      <c r="V13" s="102"/>
      <c r="W13" s="140">
        <v>1</v>
      </c>
      <c r="X13" s="101"/>
      <c r="Y13" s="101"/>
      <c r="Z13" s="101"/>
      <c r="AA13" s="101"/>
      <c r="AB13" s="102"/>
      <c r="AC13" s="140"/>
      <c r="AD13" s="103"/>
      <c r="AE13" s="101"/>
      <c r="AF13" s="101"/>
      <c r="AG13" s="101"/>
      <c r="AH13" s="102"/>
      <c r="AI13" s="140"/>
      <c r="AJ13" s="121"/>
      <c r="AK13" s="101"/>
      <c r="AL13" s="101"/>
      <c r="AM13" s="101"/>
      <c r="AN13" s="102"/>
      <c r="AO13" s="140"/>
      <c r="AP13" s="121"/>
      <c r="AQ13" s="101"/>
      <c r="AR13" s="101"/>
      <c r="AS13" s="101"/>
      <c r="AT13" s="102"/>
      <c r="AU13" s="140"/>
      <c r="AV13" s="103"/>
      <c r="AW13" s="101"/>
      <c r="AX13" s="101"/>
      <c r="AY13" s="101"/>
      <c r="AZ13" s="102"/>
      <c r="BA13" s="157"/>
    </row>
    <row r="14" spans="1:53" s="42" customFormat="1" ht="15" customHeight="1">
      <c r="A14" s="45">
        <v>5</v>
      </c>
      <c r="B14" s="119" t="s">
        <v>18</v>
      </c>
      <c r="C14" s="46">
        <f t="shared" si="0"/>
        <v>0</v>
      </c>
      <c r="D14" s="47">
        <f t="shared" si="1"/>
        <v>1</v>
      </c>
      <c r="E14" s="113">
        <f t="shared" si="2"/>
        <v>10</v>
      </c>
      <c r="F14" s="120"/>
      <c r="G14" s="121"/>
      <c r="H14" s="121"/>
      <c r="I14" s="101"/>
      <c r="J14" s="102"/>
      <c r="K14" s="140"/>
      <c r="L14" s="101"/>
      <c r="M14" s="101"/>
      <c r="N14" s="101"/>
      <c r="O14" s="101"/>
      <c r="P14" s="102"/>
      <c r="Q14" s="140"/>
      <c r="R14" s="120"/>
      <c r="S14" s="101"/>
      <c r="T14" s="101"/>
      <c r="U14" s="101"/>
      <c r="V14" s="102"/>
      <c r="W14" s="140"/>
      <c r="X14" s="101">
        <v>10</v>
      </c>
      <c r="Y14" s="101"/>
      <c r="Z14" s="101"/>
      <c r="AA14" s="101"/>
      <c r="AB14" s="102"/>
      <c r="AC14" s="140">
        <v>1</v>
      </c>
      <c r="AD14" s="120"/>
      <c r="AE14" s="101"/>
      <c r="AF14" s="101"/>
      <c r="AG14" s="101"/>
      <c r="AH14" s="102"/>
      <c r="AI14" s="140"/>
      <c r="AJ14" s="101"/>
      <c r="AK14" s="101"/>
      <c r="AL14" s="101"/>
      <c r="AM14" s="101"/>
      <c r="AN14" s="102"/>
      <c r="AO14" s="140"/>
      <c r="AP14" s="101"/>
      <c r="AQ14" s="101"/>
      <c r="AR14" s="101"/>
      <c r="AS14" s="101"/>
      <c r="AT14" s="102"/>
      <c r="AU14" s="140"/>
      <c r="AV14" s="120"/>
      <c r="AW14" s="101"/>
      <c r="AX14" s="101"/>
      <c r="AY14" s="101"/>
      <c r="AZ14" s="102"/>
      <c r="BA14" s="157"/>
    </row>
    <row r="15" spans="1:53" s="36" customFormat="1" ht="14.25" customHeight="1">
      <c r="A15" s="30">
        <v>6</v>
      </c>
      <c r="B15" s="223" t="s">
        <v>32</v>
      </c>
      <c r="C15" s="46">
        <f t="shared" si="0"/>
        <v>0</v>
      </c>
      <c r="D15" s="47">
        <f t="shared" si="1"/>
        <v>2</v>
      </c>
      <c r="E15" s="113">
        <f t="shared" si="2"/>
        <v>20</v>
      </c>
      <c r="F15" s="120"/>
      <c r="G15" s="121"/>
      <c r="H15" s="121">
        <v>10</v>
      </c>
      <c r="I15" s="101"/>
      <c r="J15" s="102"/>
      <c r="K15" s="140">
        <v>1</v>
      </c>
      <c r="L15" s="101"/>
      <c r="M15" s="101"/>
      <c r="N15" s="101">
        <v>10</v>
      </c>
      <c r="O15" s="101"/>
      <c r="P15" s="102"/>
      <c r="Q15" s="140">
        <v>1</v>
      </c>
      <c r="R15" s="103"/>
      <c r="S15" s="101"/>
      <c r="T15" s="101"/>
      <c r="U15" s="101"/>
      <c r="V15" s="102"/>
      <c r="W15" s="140"/>
      <c r="X15" s="101"/>
      <c r="Y15" s="101"/>
      <c r="Z15" s="101"/>
      <c r="AA15" s="101"/>
      <c r="AB15" s="102"/>
      <c r="AC15" s="140"/>
      <c r="AD15" s="103"/>
      <c r="AE15" s="101"/>
      <c r="AF15" s="101"/>
      <c r="AG15" s="101"/>
      <c r="AH15" s="102"/>
      <c r="AI15" s="140"/>
      <c r="AJ15" s="121"/>
      <c r="AK15" s="101"/>
      <c r="AL15" s="101"/>
      <c r="AM15" s="101"/>
      <c r="AN15" s="102"/>
      <c r="AO15" s="140"/>
      <c r="AP15" s="121"/>
      <c r="AQ15" s="101"/>
      <c r="AR15" s="101"/>
      <c r="AS15" s="101"/>
      <c r="AT15" s="102"/>
      <c r="AU15" s="140"/>
      <c r="AV15" s="103"/>
      <c r="AW15" s="101"/>
      <c r="AX15" s="101"/>
      <c r="AY15" s="101"/>
      <c r="AZ15" s="102"/>
      <c r="BA15" s="157"/>
    </row>
    <row r="16" spans="1:53" s="42" customFormat="1" ht="11.25" customHeight="1" thickBot="1">
      <c r="A16" s="37" t="s">
        <v>30</v>
      </c>
      <c r="B16" s="150"/>
      <c r="C16" s="39"/>
      <c r="D16" s="151">
        <f>SUM(D17:D24)</f>
        <v>41</v>
      </c>
      <c r="E16" s="152">
        <f>SUM(E17:E24)</f>
        <v>383</v>
      </c>
      <c r="F16" s="41"/>
      <c r="G16" s="41"/>
      <c r="H16" s="41"/>
      <c r="I16" s="41"/>
      <c r="J16" s="41"/>
      <c r="K16" s="143"/>
      <c r="L16" s="41"/>
      <c r="M16" s="41"/>
      <c r="N16" s="41"/>
      <c r="O16" s="41"/>
      <c r="P16" s="41"/>
      <c r="Q16" s="143"/>
      <c r="R16" s="41"/>
      <c r="S16" s="41"/>
      <c r="T16" s="41"/>
      <c r="U16" s="41"/>
      <c r="V16" s="41"/>
      <c r="W16" s="143"/>
      <c r="X16" s="41"/>
      <c r="Y16" s="41"/>
      <c r="Z16" s="41"/>
      <c r="AA16" s="41"/>
      <c r="AB16" s="41"/>
      <c r="AC16" s="143"/>
      <c r="AD16" s="41"/>
      <c r="AE16" s="41"/>
      <c r="AF16" s="41"/>
      <c r="AG16" s="41"/>
      <c r="AH16" s="41"/>
      <c r="AI16" s="143"/>
      <c r="AJ16" s="41"/>
      <c r="AK16" s="41"/>
      <c r="AL16" s="41"/>
      <c r="AM16" s="41"/>
      <c r="AN16" s="41"/>
      <c r="AO16" s="143"/>
      <c r="AP16" s="41"/>
      <c r="AQ16" s="41"/>
      <c r="AR16" s="41"/>
      <c r="AS16" s="41"/>
      <c r="AT16" s="41"/>
      <c r="AU16" s="143"/>
      <c r="AV16" s="41"/>
      <c r="AW16" s="41"/>
      <c r="AX16" s="41"/>
      <c r="AY16" s="41"/>
      <c r="AZ16" s="41"/>
      <c r="BA16" s="148"/>
    </row>
    <row r="17" spans="1:53" s="36" customFormat="1" ht="14.25" customHeight="1">
      <c r="A17" s="30">
        <v>1</v>
      </c>
      <c r="B17" s="96" t="s">
        <v>19</v>
      </c>
      <c r="C17" s="46">
        <f aca="true" t="shared" si="3" ref="C17:C24">COUNTA(J17,P17,V17,AB17,AH17,AN17,AZ17,AT17)</f>
        <v>0</v>
      </c>
      <c r="D17" s="47">
        <f aca="true" t="shared" si="4" ref="D17:D24">SUM(K17,Q17,W17,AC17,AI17,AO17,BA17,AU17)</f>
        <v>3</v>
      </c>
      <c r="E17" s="113">
        <f aca="true" t="shared" si="5" ref="E17:E24">SUM(F17:I17,L17:O17,R17:U17,X17:AA17,AD17:AG17,AJ17:AM17,AV17:AY17,AP17:AS17)</f>
        <v>15</v>
      </c>
      <c r="F17" s="94"/>
      <c r="G17" s="95">
        <v>15</v>
      </c>
      <c r="H17" s="34"/>
      <c r="I17" s="34"/>
      <c r="J17" s="35"/>
      <c r="K17" s="141">
        <v>3</v>
      </c>
      <c r="L17" s="34"/>
      <c r="M17" s="34"/>
      <c r="N17" s="34"/>
      <c r="O17" s="34"/>
      <c r="P17" s="35"/>
      <c r="Q17" s="141"/>
      <c r="R17" s="33"/>
      <c r="S17" s="34"/>
      <c r="T17" s="34"/>
      <c r="U17" s="34"/>
      <c r="V17" s="35"/>
      <c r="W17" s="141"/>
      <c r="X17" s="34"/>
      <c r="Y17" s="34"/>
      <c r="Z17" s="34"/>
      <c r="AA17" s="34"/>
      <c r="AB17" s="35"/>
      <c r="AC17" s="141"/>
      <c r="AD17" s="94"/>
      <c r="AE17" s="95"/>
      <c r="AF17" s="95"/>
      <c r="AG17" s="95"/>
      <c r="AH17" s="35"/>
      <c r="AI17" s="141"/>
      <c r="AJ17" s="34"/>
      <c r="AK17" s="34"/>
      <c r="AL17" s="34"/>
      <c r="AM17" s="34"/>
      <c r="AN17" s="35"/>
      <c r="AO17" s="141"/>
      <c r="AP17" s="34"/>
      <c r="AQ17" s="34"/>
      <c r="AR17" s="34"/>
      <c r="AS17" s="34"/>
      <c r="AT17" s="35"/>
      <c r="AU17" s="141"/>
      <c r="AV17" s="33"/>
      <c r="AW17" s="34"/>
      <c r="AX17" s="34"/>
      <c r="AY17" s="34"/>
      <c r="AZ17" s="35"/>
      <c r="BA17" s="158"/>
    </row>
    <row r="18" spans="1:53" s="36" customFormat="1" ht="14.25" customHeight="1">
      <c r="A18" s="30">
        <v>2</v>
      </c>
      <c r="B18" s="242" t="s">
        <v>11</v>
      </c>
      <c r="C18" s="46">
        <f t="shared" si="3"/>
        <v>2</v>
      </c>
      <c r="D18" s="47">
        <f t="shared" si="4"/>
        <v>11</v>
      </c>
      <c r="E18" s="113">
        <f t="shared" si="5"/>
        <v>105</v>
      </c>
      <c r="F18" s="120">
        <v>30</v>
      </c>
      <c r="G18" s="121">
        <v>15</v>
      </c>
      <c r="H18" s="121"/>
      <c r="I18" s="101"/>
      <c r="J18" s="102" t="s">
        <v>10</v>
      </c>
      <c r="K18" s="140">
        <v>6</v>
      </c>
      <c r="L18" s="101">
        <v>30</v>
      </c>
      <c r="M18" s="101">
        <v>30</v>
      </c>
      <c r="N18" s="101"/>
      <c r="O18" s="101"/>
      <c r="P18" s="102" t="s">
        <v>10</v>
      </c>
      <c r="Q18" s="140">
        <v>5</v>
      </c>
      <c r="R18" s="120"/>
      <c r="S18" s="121"/>
      <c r="T18" s="121"/>
      <c r="U18" s="101"/>
      <c r="V18" s="102"/>
      <c r="W18" s="140"/>
      <c r="X18" s="101"/>
      <c r="Y18" s="101"/>
      <c r="Z18" s="101"/>
      <c r="AA18" s="101"/>
      <c r="AB18" s="102"/>
      <c r="AC18" s="140"/>
      <c r="AD18" s="103"/>
      <c r="AE18" s="101"/>
      <c r="AF18" s="101"/>
      <c r="AG18" s="101"/>
      <c r="AH18" s="102"/>
      <c r="AI18" s="140"/>
      <c r="AJ18" s="121"/>
      <c r="AK18" s="101"/>
      <c r="AL18" s="101"/>
      <c r="AM18" s="101"/>
      <c r="AN18" s="102"/>
      <c r="AO18" s="140"/>
      <c r="AP18" s="121"/>
      <c r="AQ18" s="101"/>
      <c r="AR18" s="101"/>
      <c r="AS18" s="101"/>
      <c r="AT18" s="102"/>
      <c r="AU18" s="140"/>
      <c r="AV18" s="103"/>
      <c r="AW18" s="101"/>
      <c r="AX18" s="101"/>
      <c r="AY18" s="101"/>
      <c r="AZ18" s="102"/>
      <c r="BA18" s="157"/>
    </row>
    <row r="19" spans="1:53" s="36" customFormat="1" ht="14.25" customHeight="1">
      <c r="A19" s="30">
        <v>3</v>
      </c>
      <c r="B19" s="223" t="s">
        <v>94</v>
      </c>
      <c r="C19" s="46">
        <f>COUNTA(J19,P19,V19,AB19,AH19,AN19,AZ19,AT19)</f>
        <v>0</v>
      </c>
      <c r="D19" s="47">
        <f>SUM(K19,Q19,W19,AC19,AI19,AO19,BA19,AU19)</f>
        <v>2</v>
      </c>
      <c r="E19" s="113">
        <f>SUM(F19:I19,L19:O19,R19:U19,X19:AA19,AD19:AG19,AJ19:AM19,AV19:AY19,AP19:AS19)</f>
        <v>30</v>
      </c>
      <c r="F19" s="120"/>
      <c r="G19" s="121"/>
      <c r="H19" s="121"/>
      <c r="I19" s="101"/>
      <c r="J19" s="102"/>
      <c r="K19" s="140"/>
      <c r="L19" s="101"/>
      <c r="M19" s="101"/>
      <c r="N19" s="101"/>
      <c r="O19" s="101"/>
      <c r="P19" s="102"/>
      <c r="Q19" s="140"/>
      <c r="R19" s="103">
        <v>15</v>
      </c>
      <c r="S19" s="101"/>
      <c r="T19" s="101">
        <v>15</v>
      </c>
      <c r="U19" s="101"/>
      <c r="V19" s="102"/>
      <c r="W19" s="140">
        <v>2</v>
      </c>
      <c r="X19" s="101"/>
      <c r="Y19" s="101"/>
      <c r="Z19" s="101"/>
      <c r="AA19" s="101"/>
      <c r="AB19" s="102"/>
      <c r="AC19" s="140"/>
      <c r="AD19" s="103"/>
      <c r="AE19" s="101"/>
      <c r="AF19" s="101"/>
      <c r="AG19" s="101"/>
      <c r="AH19" s="102"/>
      <c r="AI19" s="140"/>
      <c r="AJ19" s="121"/>
      <c r="AK19" s="101"/>
      <c r="AL19" s="101"/>
      <c r="AM19" s="101"/>
      <c r="AN19" s="102"/>
      <c r="AO19" s="140"/>
      <c r="AP19" s="121"/>
      <c r="AQ19" s="101"/>
      <c r="AR19" s="101"/>
      <c r="AS19" s="101"/>
      <c r="AT19" s="102"/>
      <c r="AU19" s="140"/>
      <c r="AV19" s="103"/>
      <c r="AW19" s="101"/>
      <c r="AX19" s="101"/>
      <c r="AY19" s="101"/>
      <c r="AZ19" s="102"/>
      <c r="BA19" s="157"/>
    </row>
    <row r="20" spans="1:53" s="36" customFormat="1" ht="14.25" customHeight="1">
      <c r="A20" s="30">
        <v>4</v>
      </c>
      <c r="B20" s="242" t="s">
        <v>12</v>
      </c>
      <c r="C20" s="46">
        <f t="shared" si="3"/>
        <v>1</v>
      </c>
      <c r="D20" s="47">
        <f t="shared" si="4"/>
        <v>7</v>
      </c>
      <c r="E20" s="113">
        <f t="shared" si="5"/>
        <v>55</v>
      </c>
      <c r="F20" s="94">
        <v>25</v>
      </c>
      <c r="G20" s="95">
        <v>10</v>
      </c>
      <c r="H20" s="34"/>
      <c r="I20" s="34"/>
      <c r="J20" s="35" t="s">
        <v>10</v>
      </c>
      <c r="K20" s="141">
        <v>4</v>
      </c>
      <c r="L20" s="34">
        <v>10</v>
      </c>
      <c r="M20" s="95"/>
      <c r="N20" s="34">
        <v>10</v>
      </c>
      <c r="O20" s="34"/>
      <c r="P20" s="35"/>
      <c r="Q20" s="141">
        <v>3</v>
      </c>
      <c r="R20" s="94"/>
      <c r="S20" s="95"/>
      <c r="T20" s="95"/>
      <c r="U20" s="95"/>
      <c r="V20" s="35"/>
      <c r="W20" s="141"/>
      <c r="X20" s="34"/>
      <c r="Y20" s="34"/>
      <c r="Z20" s="34"/>
      <c r="AA20" s="34"/>
      <c r="AB20" s="35"/>
      <c r="AC20" s="141"/>
      <c r="AD20" s="94"/>
      <c r="AE20" s="95"/>
      <c r="AF20" s="95"/>
      <c r="AG20" s="95"/>
      <c r="AH20" s="35"/>
      <c r="AI20" s="141"/>
      <c r="AJ20" s="95"/>
      <c r="AK20" s="95"/>
      <c r="AL20" s="95"/>
      <c r="AM20" s="95"/>
      <c r="AN20" s="35"/>
      <c r="AO20" s="141"/>
      <c r="AP20" s="95"/>
      <c r="AQ20" s="95"/>
      <c r="AR20" s="95"/>
      <c r="AS20" s="95"/>
      <c r="AT20" s="35"/>
      <c r="AU20" s="141"/>
      <c r="AV20" s="94"/>
      <c r="AW20" s="95"/>
      <c r="AX20" s="95"/>
      <c r="AY20" s="95"/>
      <c r="AZ20" s="35"/>
      <c r="BA20" s="158"/>
    </row>
    <row r="21" spans="1:53" s="36" customFormat="1" ht="14.25" customHeight="1">
      <c r="A21" s="30">
        <v>5</v>
      </c>
      <c r="B21" s="242" t="s">
        <v>34</v>
      </c>
      <c r="C21" s="46">
        <f t="shared" si="3"/>
        <v>0</v>
      </c>
      <c r="D21" s="47">
        <f t="shared" si="4"/>
        <v>4</v>
      </c>
      <c r="E21" s="113">
        <f t="shared" si="5"/>
        <v>45</v>
      </c>
      <c r="F21" s="94">
        <v>30</v>
      </c>
      <c r="G21" s="95"/>
      <c r="H21" s="34">
        <v>15</v>
      </c>
      <c r="I21" s="34"/>
      <c r="J21" s="35"/>
      <c r="K21" s="141">
        <v>4</v>
      </c>
      <c r="L21" s="34"/>
      <c r="M21" s="95"/>
      <c r="N21" s="34"/>
      <c r="O21" s="34"/>
      <c r="P21" s="35"/>
      <c r="Q21" s="141"/>
      <c r="R21" s="94"/>
      <c r="S21" s="95"/>
      <c r="T21" s="95"/>
      <c r="U21" s="95"/>
      <c r="V21" s="35"/>
      <c r="W21" s="141"/>
      <c r="X21" s="34"/>
      <c r="Y21" s="34"/>
      <c r="Z21" s="34"/>
      <c r="AA21" s="34"/>
      <c r="AB21" s="35"/>
      <c r="AC21" s="141"/>
      <c r="AD21" s="94"/>
      <c r="AE21" s="95"/>
      <c r="AF21" s="95"/>
      <c r="AG21" s="95"/>
      <c r="AH21" s="35"/>
      <c r="AI21" s="141"/>
      <c r="AJ21" s="95"/>
      <c r="AK21" s="95"/>
      <c r="AL21" s="95"/>
      <c r="AM21" s="95"/>
      <c r="AN21" s="35"/>
      <c r="AO21" s="141"/>
      <c r="AP21" s="95"/>
      <c r="AQ21" s="95"/>
      <c r="AR21" s="95"/>
      <c r="AS21" s="95"/>
      <c r="AT21" s="35"/>
      <c r="AU21" s="141"/>
      <c r="AV21" s="94"/>
      <c r="AW21" s="95"/>
      <c r="AX21" s="95"/>
      <c r="AY21" s="95"/>
      <c r="AZ21" s="35"/>
      <c r="BA21" s="158"/>
    </row>
    <row r="22" spans="1:53" s="36" customFormat="1" ht="14.25" customHeight="1">
      <c r="A22" s="30">
        <v>6</v>
      </c>
      <c r="B22" s="242" t="s">
        <v>35</v>
      </c>
      <c r="C22" s="46">
        <f t="shared" si="3"/>
        <v>0</v>
      </c>
      <c r="D22" s="47">
        <f t="shared" si="4"/>
        <v>3</v>
      </c>
      <c r="E22" s="113">
        <f t="shared" si="5"/>
        <v>30</v>
      </c>
      <c r="F22" s="94"/>
      <c r="G22" s="95"/>
      <c r="H22" s="34"/>
      <c r="I22" s="34"/>
      <c r="J22" s="35"/>
      <c r="K22" s="141"/>
      <c r="L22" s="34">
        <v>15</v>
      </c>
      <c r="M22" s="95">
        <v>15</v>
      </c>
      <c r="N22" s="95"/>
      <c r="O22" s="95"/>
      <c r="P22" s="35"/>
      <c r="Q22" s="141">
        <v>3</v>
      </c>
      <c r="R22" s="94"/>
      <c r="S22" s="95"/>
      <c r="T22" s="95"/>
      <c r="U22" s="95"/>
      <c r="V22" s="35"/>
      <c r="W22" s="141"/>
      <c r="X22" s="34"/>
      <c r="Y22" s="34"/>
      <c r="Z22" s="34"/>
      <c r="AA22" s="34"/>
      <c r="AB22" s="35"/>
      <c r="AC22" s="141"/>
      <c r="AD22" s="94"/>
      <c r="AE22" s="95"/>
      <c r="AF22" s="95"/>
      <c r="AG22" s="95"/>
      <c r="AH22" s="35"/>
      <c r="AI22" s="141"/>
      <c r="AJ22" s="95"/>
      <c r="AK22" s="95"/>
      <c r="AL22" s="95"/>
      <c r="AM22" s="95"/>
      <c r="AN22" s="35"/>
      <c r="AO22" s="141"/>
      <c r="AP22" s="95"/>
      <c r="AQ22" s="95"/>
      <c r="AR22" s="95"/>
      <c r="AS22" s="95"/>
      <c r="AT22" s="35"/>
      <c r="AU22" s="141"/>
      <c r="AV22" s="94"/>
      <c r="AW22" s="95"/>
      <c r="AX22" s="95"/>
      <c r="AY22" s="95"/>
      <c r="AZ22" s="35"/>
      <c r="BA22" s="158"/>
    </row>
    <row r="23" spans="1:53" s="36" customFormat="1" ht="14.25" customHeight="1">
      <c r="A23" s="30">
        <v>7</v>
      </c>
      <c r="B23" s="243" t="s">
        <v>36</v>
      </c>
      <c r="C23" s="46">
        <f t="shared" si="3"/>
        <v>1</v>
      </c>
      <c r="D23" s="47">
        <f t="shared" si="4"/>
        <v>6</v>
      </c>
      <c r="E23" s="113">
        <f t="shared" si="5"/>
        <v>60</v>
      </c>
      <c r="F23" s="120"/>
      <c r="G23" s="121"/>
      <c r="H23" s="121"/>
      <c r="I23" s="101"/>
      <c r="J23" s="102"/>
      <c r="K23" s="140"/>
      <c r="L23" s="101">
        <v>30</v>
      </c>
      <c r="M23" s="101">
        <v>30</v>
      </c>
      <c r="N23" s="101"/>
      <c r="O23" s="101"/>
      <c r="P23" s="102" t="s">
        <v>10</v>
      </c>
      <c r="Q23" s="140">
        <v>6</v>
      </c>
      <c r="R23" s="103"/>
      <c r="S23" s="101"/>
      <c r="T23" s="101"/>
      <c r="U23" s="101"/>
      <c r="V23" s="102"/>
      <c r="W23" s="140"/>
      <c r="X23" s="101"/>
      <c r="Y23" s="101"/>
      <c r="Z23" s="101"/>
      <c r="AA23" s="101"/>
      <c r="AB23" s="102"/>
      <c r="AC23" s="140"/>
      <c r="AD23" s="103"/>
      <c r="AE23" s="101"/>
      <c r="AF23" s="101"/>
      <c r="AG23" s="101"/>
      <c r="AH23" s="102"/>
      <c r="AI23" s="140"/>
      <c r="AJ23" s="121"/>
      <c r="AK23" s="101"/>
      <c r="AL23" s="101"/>
      <c r="AM23" s="101"/>
      <c r="AN23" s="102"/>
      <c r="AO23" s="140"/>
      <c r="AP23" s="121"/>
      <c r="AQ23" s="101"/>
      <c r="AR23" s="101"/>
      <c r="AS23" s="101"/>
      <c r="AT23" s="102"/>
      <c r="AU23" s="140"/>
      <c r="AV23" s="103"/>
      <c r="AW23" s="101"/>
      <c r="AX23" s="101"/>
      <c r="AY23" s="101"/>
      <c r="AZ23" s="102"/>
      <c r="BA23" s="157"/>
    </row>
    <row r="24" spans="1:53" s="36" customFormat="1" ht="14.25" customHeight="1" thickBot="1">
      <c r="A24" s="30">
        <v>8</v>
      </c>
      <c r="B24" s="242" t="s">
        <v>37</v>
      </c>
      <c r="C24" s="46">
        <f t="shared" si="3"/>
        <v>0</v>
      </c>
      <c r="D24" s="47">
        <f t="shared" si="4"/>
        <v>5</v>
      </c>
      <c r="E24" s="113">
        <f t="shared" si="5"/>
        <v>43</v>
      </c>
      <c r="F24" s="120"/>
      <c r="G24" s="121"/>
      <c r="H24" s="121"/>
      <c r="I24" s="101"/>
      <c r="J24" s="102"/>
      <c r="K24" s="140"/>
      <c r="L24" s="101"/>
      <c r="M24" s="101"/>
      <c r="N24" s="101"/>
      <c r="O24" s="101"/>
      <c r="P24" s="102"/>
      <c r="Q24" s="140"/>
      <c r="R24" s="103"/>
      <c r="S24" s="101"/>
      <c r="T24" s="101"/>
      <c r="U24" s="101"/>
      <c r="V24" s="102"/>
      <c r="W24" s="140"/>
      <c r="X24" s="101"/>
      <c r="Y24" s="101"/>
      <c r="Z24" s="101"/>
      <c r="AA24" s="101"/>
      <c r="AB24" s="102"/>
      <c r="AC24" s="140"/>
      <c r="AD24" s="103">
        <v>10</v>
      </c>
      <c r="AE24" s="101"/>
      <c r="AF24" s="101">
        <v>15</v>
      </c>
      <c r="AG24" s="101"/>
      <c r="AH24" s="102"/>
      <c r="AI24" s="140">
        <v>3</v>
      </c>
      <c r="AJ24" s="121"/>
      <c r="AK24" s="101"/>
      <c r="AL24" s="101">
        <v>18</v>
      </c>
      <c r="AM24" s="101"/>
      <c r="AN24" s="102"/>
      <c r="AO24" s="140">
        <v>2</v>
      </c>
      <c r="AP24" s="121"/>
      <c r="AQ24" s="101"/>
      <c r="AR24" s="101"/>
      <c r="AS24" s="101"/>
      <c r="AT24" s="102"/>
      <c r="AU24" s="140"/>
      <c r="AV24" s="103"/>
      <c r="AW24" s="101"/>
      <c r="AX24" s="101"/>
      <c r="AY24" s="101"/>
      <c r="AZ24" s="102"/>
      <c r="BA24" s="157"/>
    </row>
    <row r="25" spans="1:53" s="42" customFormat="1" ht="11.25" customHeight="1" thickBot="1">
      <c r="A25" s="37" t="s">
        <v>31</v>
      </c>
      <c r="B25" s="38"/>
      <c r="C25" s="43"/>
      <c r="D25" s="112">
        <f>SUM(D26:D50)</f>
        <v>156</v>
      </c>
      <c r="E25" s="40">
        <f>SUM(E26:E50)</f>
        <v>1188</v>
      </c>
      <c r="F25" s="44"/>
      <c r="G25" s="44"/>
      <c r="H25" s="44"/>
      <c r="I25" s="44"/>
      <c r="J25" s="44"/>
      <c r="K25" s="144"/>
      <c r="L25" s="44"/>
      <c r="M25" s="44"/>
      <c r="N25" s="44"/>
      <c r="O25" s="44"/>
      <c r="P25" s="44"/>
      <c r="Q25" s="144"/>
      <c r="R25" s="44"/>
      <c r="S25" s="44"/>
      <c r="T25" s="44"/>
      <c r="U25" s="44"/>
      <c r="V25" s="44"/>
      <c r="W25" s="144"/>
      <c r="X25" s="44"/>
      <c r="Y25" s="44"/>
      <c r="Z25" s="44"/>
      <c r="AA25" s="44"/>
      <c r="AB25" s="44"/>
      <c r="AC25" s="144"/>
      <c r="AD25" s="44"/>
      <c r="AE25" s="44"/>
      <c r="AF25" s="44"/>
      <c r="AG25" s="44"/>
      <c r="AH25" s="44"/>
      <c r="AI25" s="144"/>
      <c r="AJ25" s="44"/>
      <c r="AK25" s="44"/>
      <c r="AL25" s="44"/>
      <c r="AM25" s="44"/>
      <c r="AN25" s="44"/>
      <c r="AO25" s="144"/>
      <c r="AP25" s="44"/>
      <c r="AQ25" s="44"/>
      <c r="AR25" s="44"/>
      <c r="AS25" s="44"/>
      <c r="AT25" s="44"/>
      <c r="AU25" s="144"/>
      <c r="AV25" s="44"/>
      <c r="AW25" s="44"/>
      <c r="AX25" s="44"/>
      <c r="AY25" s="44"/>
      <c r="AZ25" s="44"/>
      <c r="BA25" s="147"/>
    </row>
    <row r="26" spans="1:53" s="36" customFormat="1" ht="15" customHeight="1">
      <c r="A26" s="30">
        <v>1</v>
      </c>
      <c r="B26" s="31" t="s">
        <v>53</v>
      </c>
      <c r="C26" s="46">
        <f aca="true" t="shared" si="6" ref="C26:C50">COUNTA(J26,P26,V26,AB26,AH26,AN26,AZ26,AT26)</f>
        <v>0</v>
      </c>
      <c r="D26" s="47">
        <f aca="true" t="shared" si="7" ref="D26:D50">SUM(K26,Q26,W26,AC26,AI26,AO26,BA26,AU26)</f>
        <v>4</v>
      </c>
      <c r="E26" s="113">
        <f aca="true" t="shared" si="8" ref="E26:E50">SUM(F26:I26,L26:O26,R26:U26,X26:AA26,AD26:AG26,AJ26:AM26,AV26:AY26,AP26:AS26)</f>
        <v>30</v>
      </c>
      <c r="F26" s="33">
        <v>15</v>
      </c>
      <c r="G26" s="34">
        <v>10</v>
      </c>
      <c r="H26" s="34"/>
      <c r="I26" s="34">
        <v>5</v>
      </c>
      <c r="J26" s="35"/>
      <c r="K26" s="141">
        <v>4</v>
      </c>
      <c r="L26" s="34"/>
      <c r="M26" s="34"/>
      <c r="N26" s="34"/>
      <c r="O26" s="34"/>
      <c r="P26" s="35"/>
      <c r="Q26" s="141"/>
      <c r="R26" s="33"/>
      <c r="S26" s="34"/>
      <c r="T26" s="34"/>
      <c r="U26" s="34"/>
      <c r="V26" s="35"/>
      <c r="W26" s="141"/>
      <c r="X26" s="34"/>
      <c r="Y26" s="34"/>
      <c r="Z26" s="34"/>
      <c r="AA26" s="34"/>
      <c r="AB26" s="35"/>
      <c r="AC26" s="141"/>
      <c r="AD26" s="94"/>
      <c r="AE26" s="95"/>
      <c r="AF26" s="95"/>
      <c r="AG26" s="95"/>
      <c r="AH26" s="35"/>
      <c r="AI26" s="141"/>
      <c r="AJ26" s="95"/>
      <c r="AK26" s="95"/>
      <c r="AL26" s="95"/>
      <c r="AM26" s="95"/>
      <c r="AN26" s="35"/>
      <c r="AO26" s="141"/>
      <c r="AP26" s="95"/>
      <c r="AQ26" s="95"/>
      <c r="AR26" s="95"/>
      <c r="AS26" s="95"/>
      <c r="AT26" s="35"/>
      <c r="AU26" s="141"/>
      <c r="AV26" s="94"/>
      <c r="AW26" s="95"/>
      <c r="AX26" s="95"/>
      <c r="AY26" s="95"/>
      <c r="AZ26" s="35"/>
      <c r="BA26" s="158"/>
    </row>
    <row r="27" spans="1:53" s="36" customFormat="1" ht="12.75" customHeight="1">
      <c r="A27" s="30">
        <v>2</v>
      </c>
      <c r="B27" s="31" t="s">
        <v>54</v>
      </c>
      <c r="C27" s="46">
        <f t="shared" si="6"/>
        <v>0</v>
      </c>
      <c r="D27" s="47">
        <f t="shared" si="7"/>
        <v>6</v>
      </c>
      <c r="E27" s="113">
        <f t="shared" si="8"/>
        <v>45</v>
      </c>
      <c r="F27" s="94">
        <v>10</v>
      </c>
      <c r="G27" s="34">
        <v>15</v>
      </c>
      <c r="H27" s="34"/>
      <c r="I27" s="34">
        <v>5</v>
      </c>
      <c r="J27" s="35"/>
      <c r="K27" s="141">
        <v>4</v>
      </c>
      <c r="L27" s="34"/>
      <c r="M27" s="34"/>
      <c r="N27" s="34">
        <v>15</v>
      </c>
      <c r="O27" s="34"/>
      <c r="P27" s="35"/>
      <c r="Q27" s="141">
        <v>2</v>
      </c>
      <c r="R27" s="33"/>
      <c r="S27" s="34"/>
      <c r="T27" s="34"/>
      <c r="U27" s="34"/>
      <c r="V27" s="35"/>
      <c r="W27" s="141"/>
      <c r="X27" s="34"/>
      <c r="Y27" s="34"/>
      <c r="Z27" s="34"/>
      <c r="AA27" s="34"/>
      <c r="AB27" s="35"/>
      <c r="AC27" s="141"/>
      <c r="AD27" s="94"/>
      <c r="AE27" s="95"/>
      <c r="AF27" s="95"/>
      <c r="AG27" s="95"/>
      <c r="AH27" s="35"/>
      <c r="AI27" s="141"/>
      <c r="AJ27" s="95"/>
      <c r="AK27" s="95"/>
      <c r="AL27" s="95"/>
      <c r="AM27" s="95"/>
      <c r="AN27" s="35"/>
      <c r="AO27" s="141"/>
      <c r="AP27" s="95"/>
      <c r="AQ27" s="95"/>
      <c r="AR27" s="95"/>
      <c r="AS27" s="95"/>
      <c r="AT27" s="35"/>
      <c r="AU27" s="141"/>
      <c r="AV27" s="94"/>
      <c r="AW27" s="95"/>
      <c r="AX27" s="95"/>
      <c r="AY27" s="95"/>
      <c r="AZ27" s="35"/>
      <c r="BA27" s="158"/>
    </row>
    <row r="28" spans="1:61" s="53" customFormat="1" ht="15" customHeight="1">
      <c r="A28" s="30">
        <v>3</v>
      </c>
      <c r="B28" s="96" t="s">
        <v>38</v>
      </c>
      <c r="C28" s="46">
        <f t="shared" si="6"/>
        <v>1</v>
      </c>
      <c r="D28" s="47">
        <f t="shared" si="7"/>
        <v>5</v>
      </c>
      <c r="E28" s="113">
        <f t="shared" si="8"/>
        <v>45</v>
      </c>
      <c r="F28" s="94"/>
      <c r="G28" s="95"/>
      <c r="H28" s="95"/>
      <c r="I28" s="34"/>
      <c r="J28" s="35"/>
      <c r="K28" s="141"/>
      <c r="L28" s="95"/>
      <c r="M28" s="95"/>
      <c r="N28" s="95"/>
      <c r="O28" s="95"/>
      <c r="P28" s="35"/>
      <c r="Q28" s="141"/>
      <c r="R28" s="94"/>
      <c r="S28" s="95"/>
      <c r="T28" s="95"/>
      <c r="U28" s="95"/>
      <c r="V28" s="35"/>
      <c r="W28" s="141"/>
      <c r="X28" s="95">
        <v>15</v>
      </c>
      <c r="Y28" s="95"/>
      <c r="Z28" s="95">
        <v>15</v>
      </c>
      <c r="AA28" s="95">
        <v>15</v>
      </c>
      <c r="AB28" s="35" t="s">
        <v>10</v>
      </c>
      <c r="AC28" s="141">
        <v>5</v>
      </c>
      <c r="AD28" s="94"/>
      <c r="AE28" s="95"/>
      <c r="AF28" s="95"/>
      <c r="AG28" s="95"/>
      <c r="AH28" s="35"/>
      <c r="AI28" s="141"/>
      <c r="AJ28" s="95"/>
      <c r="AK28" s="95"/>
      <c r="AL28" s="95"/>
      <c r="AM28" s="95"/>
      <c r="AN28" s="35"/>
      <c r="AO28" s="141"/>
      <c r="AP28" s="95"/>
      <c r="AQ28" s="95"/>
      <c r="AR28" s="95"/>
      <c r="AS28" s="95"/>
      <c r="AT28" s="35"/>
      <c r="AU28" s="141"/>
      <c r="AV28" s="94"/>
      <c r="AW28" s="95"/>
      <c r="AX28" s="95"/>
      <c r="AY28" s="95"/>
      <c r="AZ28" s="35"/>
      <c r="BA28" s="158"/>
      <c r="BB28" s="36"/>
      <c r="BC28" s="36"/>
      <c r="BD28" s="36"/>
      <c r="BE28" s="36"/>
      <c r="BF28" s="36"/>
      <c r="BG28" s="36"/>
      <c r="BH28" s="36"/>
      <c r="BI28" s="36"/>
    </row>
    <row r="29" spans="1:61" s="53" customFormat="1" ht="15" customHeight="1">
      <c r="A29" s="30">
        <v>4</v>
      </c>
      <c r="B29" s="96" t="s">
        <v>39</v>
      </c>
      <c r="C29" s="46">
        <f t="shared" si="6"/>
        <v>1</v>
      </c>
      <c r="D29" s="47">
        <f t="shared" si="7"/>
        <v>9</v>
      </c>
      <c r="E29" s="113">
        <f t="shared" si="8"/>
        <v>70</v>
      </c>
      <c r="F29" s="94"/>
      <c r="G29" s="95"/>
      <c r="H29" s="95"/>
      <c r="I29" s="34"/>
      <c r="J29" s="35"/>
      <c r="K29" s="141"/>
      <c r="L29" s="34">
        <v>25</v>
      </c>
      <c r="M29" s="34"/>
      <c r="N29" s="95">
        <v>20</v>
      </c>
      <c r="O29" s="34"/>
      <c r="P29" s="35"/>
      <c r="Q29" s="141">
        <v>4</v>
      </c>
      <c r="R29" s="94">
        <v>10</v>
      </c>
      <c r="S29" s="95"/>
      <c r="T29" s="34">
        <v>10</v>
      </c>
      <c r="U29" s="34">
        <v>5</v>
      </c>
      <c r="V29" s="35" t="s">
        <v>10</v>
      </c>
      <c r="W29" s="141">
        <v>5</v>
      </c>
      <c r="X29" s="95"/>
      <c r="Y29" s="95"/>
      <c r="Z29" s="95"/>
      <c r="AA29" s="95"/>
      <c r="AB29" s="35"/>
      <c r="AC29" s="141"/>
      <c r="AD29" s="94"/>
      <c r="AE29" s="95"/>
      <c r="AF29" s="95"/>
      <c r="AG29" s="95"/>
      <c r="AH29" s="35"/>
      <c r="AI29" s="141"/>
      <c r="AJ29" s="95"/>
      <c r="AK29" s="95"/>
      <c r="AL29" s="95"/>
      <c r="AM29" s="95"/>
      <c r="AN29" s="35"/>
      <c r="AO29" s="141"/>
      <c r="AP29" s="95"/>
      <c r="AQ29" s="95"/>
      <c r="AR29" s="95"/>
      <c r="AS29" s="95"/>
      <c r="AT29" s="35"/>
      <c r="AU29" s="141"/>
      <c r="AV29" s="94"/>
      <c r="AW29" s="95"/>
      <c r="AX29" s="95"/>
      <c r="AY29" s="95"/>
      <c r="AZ29" s="35"/>
      <c r="BA29" s="158"/>
      <c r="BB29" s="36"/>
      <c r="BC29" s="36"/>
      <c r="BD29" s="36"/>
      <c r="BE29" s="36"/>
      <c r="BF29" s="36"/>
      <c r="BG29" s="36"/>
      <c r="BH29" s="36"/>
      <c r="BI29" s="36"/>
    </row>
    <row r="30" spans="1:61" s="53" customFormat="1" ht="15" customHeight="1">
      <c r="A30" s="30">
        <v>5</v>
      </c>
      <c r="B30" s="223" t="s">
        <v>40</v>
      </c>
      <c r="C30" s="46">
        <f t="shared" si="6"/>
        <v>1</v>
      </c>
      <c r="D30" s="47">
        <f t="shared" si="7"/>
        <v>9</v>
      </c>
      <c r="E30" s="113">
        <f t="shared" si="8"/>
        <v>80</v>
      </c>
      <c r="F30" s="94"/>
      <c r="G30" s="95"/>
      <c r="H30" s="95"/>
      <c r="I30" s="34"/>
      <c r="J30" s="35"/>
      <c r="K30" s="141"/>
      <c r="L30" s="34"/>
      <c r="M30" s="34"/>
      <c r="N30" s="95"/>
      <c r="O30" s="34"/>
      <c r="P30" s="35"/>
      <c r="Q30" s="141"/>
      <c r="R30" s="94">
        <v>25</v>
      </c>
      <c r="S30" s="95">
        <v>20</v>
      </c>
      <c r="T30" s="34"/>
      <c r="U30" s="34"/>
      <c r="V30" s="35" t="s">
        <v>10</v>
      </c>
      <c r="W30" s="141">
        <v>5</v>
      </c>
      <c r="X30" s="95">
        <v>15</v>
      </c>
      <c r="Y30" s="95">
        <v>10</v>
      </c>
      <c r="Z30" s="95">
        <v>10</v>
      </c>
      <c r="AA30" s="95"/>
      <c r="AB30" s="35"/>
      <c r="AC30" s="141">
        <v>4</v>
      </c>
      <c r="AD30" s="94"/>
      <c r="AE30" s="95"/>
      <c r="AF30" s="95"/>
      <c r="AG30" s="95"/>
      <c r="AH30" s="35"/>
      <c r="AI30" s="141"/>
      <c r="AJ30" s="95"/>
      <c r="AK30" s="95"/>
      <c r="AL30" s="95"/>
      <c r="AM30" s="95"/>
      <c r="AN30" s="35"/>
      <c r="AO30" s="141"/>
      <c r="AP30" s="95"/>
      <c r="AQ30" s="95"/>
      <c r="AR30" s="95"/>
      <c r="AS30" s="95"/>
      <c r="AT30" s="35"/>
      <c r="AU30" s="141"/>
      <c r="AV30" s="94"/>
      <c r="AW30" s="95"/>
      <c r="AX30" s="95"/>
      <c r="AY30" s="95"/>
      <c r="AZ30" s="35"/>
      <c r="BA30" s="158"/>
      <c r="BB30" s="36"/>
      <c r="BC30" s="36"/>
      <c r="BD30" s="36"/>
      <c r="BE30" s="36"/>
      <c r="BF30" s="36"/>
      <c r="BG30" s="36"/>
      <c r="BH30" s="36"/>
      <c r="BI30" s="36"/>
    </row>
    <row r="31" spans="1:61" s="53" customFormat="1" ht="15" customHeight="1">
      <c r="A31" s="30">
        <v>6</v>
      </c>
      <c r="B31" s="223" t="s">
        <v>51</v>
      </c>
      <c r="C31" s="46">
        <f t="shared" si="6"/>
        <v>1</v>
      </c>
      <c r="D31" s="47">
        <f t="shared" si="7"/>
        <v>7</v>
      </c>
      <c r="E31" s="113">
        <f t="shared" si="8"/>
        <v>75</v>
      </c>
      <c r="F31" s="120"/>
      <c r="G31" s="121"/>
      <c r="H31" s="121"/>
      <c r="I31" s="101"/>
      <c r="J31" s="102"/>
      <c r="K31" s="140"/>
      <c r="L31" s="101"/>
      <c r="M31" s="101"/>
      <c r="N31" s="101"/>
      <c r="O31" s="101"/>
      <c r="P31" s="102"/>
      <c r="Q31" s="140"/>
      <c r="R31" s="103"/>
      <c r="S31" s="101"/>
      <c r="T31" s="101"/>
      <c r="U31" s="101"/>
      <c r="V31" s="102"/>
      <c r="W31" s="140"/>
      <c r="X31" s="101">
        <v>25</v>
      </c>
      <c r="Y31" s="101">
        <v>20</v>
      </c>
      <c r="Z31" s="101"/>
      <c r="AA31" s="101"/>
      <c r="AB31" s="102"/>
      <c r="AC31" s="140">
        <v>4</v>
      </c>
      <c r="AD31" s="103">
        <v>15</v>
      </c>
      <c r="AE31" s="101"/>
      <c r="AF31" s="101"/>
      <c r="AG31" s="101">
        <v>15</v>
      </c>
      <c r="AH31" s="102" t="s">
        <v>10</v>
      </c>
      <c r="AI31" s="140">
        <v>3</v>
      </c>
      <c r="AJ31" s="121"/>
      <c r="AK31" s="101"/>
      <c r="AL31" s="101"/>
      <c r="AM31" s="101"/>
      <c r="AN31" s="102"/>
      <c r="AO31" s="140"/>
      <c r="AP31" s="121"/>
      <c r="AQ31" s="101"/>
      <c r="AR31" s="101"/>
      <c r="AS31" s="101"/>
      <c r="AT31" s="102"/>
      <c r="AU31" s="140"/>
      <c r="AV31" s="103"/>
      <c r="AW31" s="101"/>
      <c r="AX31" s="101"/>
      <c r="AY31" s="101"/>
      <c r="AZ31" s="35"/>
      <c r="BA31" s="158"/>
      <c r="BB31" s="36"/>
      <c r="BC31" s="36"/>
      <c r="BD31" s="36"/>
      <c r="BE31" s="36"/>
      <c r="BF31" s="36"/>
      <c r="BG31" s="36"/>
      <c r="BH31" s="36"/>
      <c r="BI31" s="36"/>
    </row>
    <row r="32" spans="1:53" s="36" customFormat="1" ht="14.25" customHeight="1">
      <c r="A32" s="30">
        <v>7</v>
      </c>
      <c r="B32" s="243" t="s">
        <v>41</v>
      </c>
      <c r="C32" s="32">
        <f t="shared" si="6"/>
        <v>1</v>
      </c>
      <c r="D32" s="47">
        <f t="shared" si="7"/>
        <v>10</v>
      </c>
      <c r="E32" s="113">
        <f t="shared" si="8"/>
        <v>70</v>
      </c>
      <c r="F32" s="120"/>
      <c r="G32" s="121"/>
      <c r="H32" s="121"/>
      <c r="I32" s="101"/>
      <c r="J32" s="102"/>
      <c r="K32" s="140"/>
      <c r="L32" s="101"/>
      <c r="M32" s="101"/>
      <c r="N32" s="101"/>
      <c r="O32" s="101"/>
      <c r="P32" s="102"/>
      <c r="Q32" s="140"/>
      <c r="R32" s="103">
        <v>20</v>
      </c>
      <c r="S32" s="121"/>
      <c r="T32" s="121"/>
      <c r="U32" s="121">
        <v>15</v>
      </c>
      <c r="V32" s="102"/>
      <c r="W32" s="140">
        <v>4</v>
      </c>
      <c r="X32" s="101">
        <v>15</v>
      </c>
      <c r="Y32" s="121"/>
      <c r="Z32" s="121"/>
      <c r="AA32" s="121">
        <v>20</v>
      </c>
      <c r="AB32" s="102" t="s">
        <v>10</v>
      </c>
      <c r="AC32" s="140">
        <v>6</v>
      </c>
      <c r="AD32" s="103"/>
      <c r="AE32" s="101"/>
      <c r="AF32" s="101"/>
      <c r="AG32" s="101"/>
      <c r="AH32" s="102"/>
      <c r="AI32" s="140"/>
      <c r="AJ32" s="121"/>
      <c r="AK32" s="101"/>
      <c r="AL32" s="101"/>
      <c r="AM32" s="101"/>
      <c r="AN32" s="102"/>
      <c r="AO32" s="140"/>
      <c r="AP32" s="121"/>
      <c r="AQ32" s="101"/>
      <c r="AR32" s="101"/>
      <c r="AS32" s="101"/>
      <c r="AT32" s="102"/>
      <c r="AU32" s="140"/>
      <c r="AV32" s="103"/>
      <c r="AW32" s="101"/>
      <c r="AX32" s="101"/>
      <c r="AY32" s="101"/>
      <c r="AZ32" s="52"/>
      <c r="BA32" s="159"/>
    </row>
    <row r="33" spans="1:61" s="53" customFormat="1" ht="15" customHeight="1">
      <c r="A33" s="30">
        <v>8</v>
      </c>
      <c r="B33" s="223" t="s">
        <v>42</v>
      </c>
      <c r="C33" s="32">
        <f t="shared" si="6"/>
        <v>0</v>
      </c>
      <c r="D33" s="47">
        <f t="shared" si="7"/>
        <v>4</v>
      </c>
      <c r="E33" s="113">
        <f t="shared" si="8"/>
        <v>40</v>
      </c>
      <c r="F33" s="120"/>
      <c r="G33" s="121"/>
      <c r="H33" s="121"/>
      <c r="I33" s="101"/>
      <c r="J33" s="102"/>
      <c r="K33" s="140"/>
      <c r="L33" s="101"/>
      <c r="M33" s="101"/>
      <c r="N33" s="101"/>
      <c r="O33" s="101"/>
      <c r="P33" s="102"/>
      <c r="Q33" s="140"/>
      <c r="R33" s="103"/>
      <c r="S33" s="101"/>
      <c r="T33" s="101"/>
      <c r="U33" s="101"/>
      <c r="V33" s="102"/>
      <c r="W33" s="140"/>
      <c r="X33" s="101">
        <v>20</v>
      </c>
      <c r="Y33" s="101">
        <v>10</v>
      </c>
      <c r="Z33" s="101">
        <v>10</v>
      </c>
      <c r="AA33" s="101"/>
      <c r="AB33" s="102"/>
      <c r="AC33" s="140">
        <v>4</v>
      </c>
      <c r="AD33" s="103"/>
      <c r="AE33" s="101"/>
      <c r="AF33" s="101"/>
      <c r="AG33" s="101"/>
      <c r="AH33" s="102"/>
      <c r="AI33" s="140"/>
      <c r="AJ33" s="121"/>
      <c r="AK33" s="101"/>
      <c r="AL33" s="101"/>
      <c r="AM33" s="101"/>
      <c r="AN33" s="102"/>
      <c r="AO33" s="140"/>
      <c r="AP33" s="121"/>
      <c r="AQ33" s="101"/>
      <c r="AR33" s="101"/>
      <c r="AS33" s="101"/>
      <c r="AT33" s="102"/>
      <c r="AU33" s="140"/>
      <c r="AV33" s="103"/>
      <c r="AW33" s="101"/>
      <c r="AX33" s="101"/>
      <c r="AY33" s="101"/>
      <c r="AZ33" s="35"/>
      <c r="BA33" s="158"/>
      <c r="BB33" s="36"/>
      <c r="BC33" s="36"/>
      <c r="BD33" s="36"/>
      <c r="BE33" s="36"/>
      <c r="BF33" s="36"/>
      <c r="BG33" s="36"/>
      <c r="BH33" s="36"/>
      <c r="BI33" s="36"/>
    </row>
    <row r="34" spans="1:53" s="36" customFormat="1" ht="14.25" customHeight="1">
      <c r="A34" s="30">
        <v>9</v>
      </c>
      <c r="B34" s="242" t="s">
        <v>43</v>
      </c>
      <c r="C34" s="32">
        <f t="shared" si="6"/>
        <v>1</v>
      </c>
      <c r="D34" s="47">
        <f t="shared" si="7"/>
        <v>5</v>
      </c>
      <c r="E34" s="113">
        <f t="shared" si="8"/>
        <v>40</v>
      </c>
      <c r="F34" s="120"/>
      <c r="G34" s="121"/>
      <c r="H34" s="121"/>
      <c r="I34" s="101"/>
      <c r="J34" s="102"/>
      <c r="K34" s="140"/>
      <c r="L34" s="101"/>
      <c r="M34" s="101"/>
      <c r="N34" s="101"/>
      <c r="O34" s="101"/>
      <c r="P34" s="102"/>
      <c r="Q34" s="140"/>
      <c r="R34" s="103"/>
      <c r="S34" s="101"/>
      <c r="T34" s="101"/>
      <c r="U34" s="101"/>
      <c r="V34" s="102"/>
      <c r="W34" s="140"/>
      <c r="X34" s="101"/>
      <c r="Y34" s="101"/>
      <c r="Z34" s="101"/>
      <c r="AA34" s="101"/>
      <c r="AB34" s="102"/>
      <c r="AC34" s="140"/>
      <c r="AD34" s="103">
        <v>25</v>
      </c>
      <c r="AE34" s="101"/>
      <c r="AF34" s="101"/>
      <c r="AG34" s="101">
        <v>15</v>
      </c>
      <c r="AH34" s="102" t="s">
        <v>10</v>
      </c>
      <c r="AI34" s="140">
        <v>5</v>
      </c>
      <c r="AJ34" s="121"/>
      <c r="AK34" s="101"/>
      <c r="AL34" s="101"/>
      <c r="AM34" s="101"/>
      <c r="AN34" s="102"/>
      <c r="AO34" s="140"/>
      <c r="AP34" s="121"/>
      <c r="AQ34" s="101"/>
      <c r="AR34" s="101"/>
      <c r="AS34" s="101"/>
      <c r="AT34" s="102"/>
      <c r="AU34" s="140"/>
      <c r="AV34" s="103"/>
      <c r="AW34" s="101"/>
      <c r="AX34" s="101"/>
      <c r="AY34" s="101"/>
      <c r="AZ34" s="35"/>
      <c r="BA34" s="158"/>
    </row>
    <row r="35" spans="1:53" s="36" customFormat="1" ht="14.25" customHeight="1">
      <c r="A35" s="30">
        <v>10</v>
      </c>
      <c r="B35" s="243" t="s">
        <v>44</v>
      </c>
      <c r="C35" s="32">
        <f t="shared" si="6"/>
        <v>1</v>
      </c>
      <c r="D35" s="47">
        <f t="shared" si="7"/>
        <v>11</v>
      </c>
      <c r="E35" s="113">
        <f t="shared" si="8"/>
        <v>120</v>
      </c>
      <c r="F35" s="120"/>
      <c r="G35" s="121"/>
      <c r="H35" s="121"/>
      <c r="I35" s="101"/>
      <c r="J35" s="102"/>
      <c r="K35" s="140"/>
      <c r="L35" s="101"/>
      <c r="M35" s="101"/>
      <c r="N35" s="101"/>
      <c r="O35" s="101"/>
      <c r="P35" s="102"/>
      <c r="Q35" s="140"/>
      <c r="R35" s="103"/>
      <c r="S35" s="101"/>
      <c r="T35" s="101"/>
      <c r="U35" s="101"/>
      <c r="V35" s="102"/>
      <c r="W35" s="140"/>
      <c r="X35" s="101"/>
      <c r="Y35" s="101"/>
      <c r="Z35" s="101"/>
      <c r="AA35" s="101"/>
      <c r="AB35" s="102"/>
      <c r="AC35" s="140"/>
      <c r="AD35" s="103">
        <v>30</v>
      </c>
      <c r="AE35" s="101"/>
      <c r="AF35" s="101">
        <v>10</v>
      </c>
      <c r="AG35" s="101">
        <v>20</v>
      </c>
      <c r="AH35" s="102"/>
      <c r="AI35" s="140">
        <v>5</v>
      </c>
      <c r="AJ35" s="121">
        <v>40</v>
      </c>
      <c r="AK35" s="101"/>
      <c r="AL35" s="101"/>
      <c r="AM35" s="101">
        <v>20</v>
      </c>
      <c r="AN35" s="102" t="s">
        <v>10</v>
      </c>
      <c r="AO35" s="140">
        <v>6</v>
      </c>
      <c r="AP35" s="121"/>
      <c r="AQ35" s="101"/>
      <c r="AR35" s="101"/>
      <c r="AS35" s="101"/>
      <c r="AT35" s="102"/>
      <c r="AU35" s="140"/>
      <c r="AV35" s="103"/>
      <c r="AW35" s="101"/>
      <c r="AX35" s="101"/>
      <c r="AY35" s="101"/>
      <c r="AZ35" s="52"/>
      <c r="BA35" s="159"/>
    </row>
    <row r="36" spans="1:61" s="53" customFormat="1" ht="14.25" customHeight="1">
      <c r="A36" s="30">
        <v>11</v>
      </c>
      <c r="B36" s="242" t="s">
        <v>45</v>
      </c>
      <c r="C36" s="32">
        <f t="shared" si="6"/>
        <v>1</v>
      </c>
      <c r="D36" s="47">
        <f t="shared" si="7"/>
        <v>9</v>
      </c>
      <c r="E36" s="113">
        <f t="shared" si="8"/>
        <v>100</v>
      </c>
      <c r="F36" s="120"/>
      <c r="G36" s="121"/>
      <c r="H36" s="121"/>
      <c r="I36" s="101"/>
      <c r="J36" s="102"/>
      <c r="K36" s="140"/>
      <c r="L36" s="101"/>
      <c r="M36" s="101"/>
      <c r="N36" s="101"/>
      <c r="O36" s="101"/>
      <c r="P36" s="102"/>
      <c r="Q36" s="140"/>
      <c r="R36" s="103"/>
      <c r="S36" s="101"/>
      <c r="T36" s="101"/>
      <c r="U36" s="101"/>
      <c r="V36" s="102"/>
      <c r="W36" s="140"/>
      <c r="X36" s="101"/>
      <c r="Y36" s="101"/>
      <c r="Z36" s="101"/>
      <c r="AA36" s="101"/>
      <c r="AB36" s="102"/>
      <c r="AC36" s="140"/>
      <c r="AD36" s="103"/>
      <c r="AE36" s="101"/>
      <c r="AF36" s="101"/>
      <c r="AG36" s="101"/>
      <c r="AH36" s="102"/>
      <c r="AI36" s="140"/>
      <c r="AJ36" s="121">
        <v>30</v>
      </c>
      <c r="AK36" s="101"/>
      <c r="AL36" s="101">
        <v>6</v>
      </c>
      <c r="AM36" s="101">
        <v>14</v>
      </c>
      <c r="AN36" s="102"/>
      <c r="AO36" s="140">
        <v>4</v>
      </c>
      <c r="AP36" s="121">
        <v>30</v>
      </c>
      <c r="AQ36" s="101"/>
      <c r="AR36" s="101"/>
      <c r="AS36" s="101">
        <v>20</v>
      </c>
      <c r="AT36" s="102" t="s">
        <v>10</v>
      </c>
      <c r="AU36" s="140">
        <v>5</v>
      </c>
      <c r="AV36" s="103"/>
      <c r="AW36" s="101"/>
      <c r="AX36" s="101"/>
      <c r="AY36" s="101"/>
      <c r="AZ36" s="35"/>
      <c r="BA36" s="158"/>
      <c r="BB36" s="36"/>
      <c r="BC36" s="36"/>
      <c r="BD36" s="36"/>
      <c r="BE36" s="36"/>
      <c r="BF36" s="36"/>
      <c r="BG36" s="36"/>
      <c r="BH36" s="36"/>
      <c r="BI36" s="36"/>
    </row>
    <row r="37" spans="1:61" s="98" customFormat="1" ht="15" customHeight="1">
      <c r="A37" s="30">
        <v>12</v>
      </c>
      <c r="B37" s="242" t="s">
        <v>52</v>
      </c>
      <c r="C37" s="32">
        <f t="shared" si="6"/>
        <v>1</v>
      </c>
      <c r="D37" s="47">
        <f t="shared" si="7"/>
        <v>5</v>
      </c>
      <c r="E37" s="113">
        <f t="shared" si="8"/>
        <v>45</v>
      </c>
      <c r="F37" s="120"/>
      <c r="G37" s="121"/>
      <c r="H37" s="121"/>
      <c r="I37" s="101"/>
      <c r="J37" s="102"/>
      <c r="K37" s="140"/>
      <c r="L37" s="101"/>
      <c r="M37" s="101"/>
      <c r="N37" s="101"/>
      <c r="O37" s="101"/>
      <c r="P37" s="102"/>
      <c r="Q37" s="140"/>
      <c r="R37" s="103"/>
      <c r="S37" s="101"/>
      <c r="T37" s="101"/>
      <c r="U37" s="101"/>
      <c r="V37" s="102"/>
      <c r="W37" s="140"/>
      <c r="X37" s="121"/>
      <c r="Y37" s="101"/>
      <c r="Z37" s="101"/>
      <c r="AA37" s="101"/>
      <c r="AB37" s="102"/>
      <c r="AC37" s="140"/>
      <c r="AD37" s="103"/>
      <c r="AE37" s="101"/>
      <c r="AF37" s="101"/>
      <c r="AG37" s="101"/>
      <c r="AH37" s="102"/>
      <c r="AI37" s="140"/>
      <c r="AJ37" s="121">
        <v>20</v>
      </c>
      <c r="AK37" s="101"/>
      <c r="AL37" s="101">
        <v>10</v>
      </c>
      <c r="AM37" s="101">
        <v>15</v>
      </c>
      <c r="AN37" s="102" t="s">
        <v>10</v>
      </c>
      <c r="AO37" s="140">
        <v>5</v>
      </c>
      <c r="AP37" s="121"/>
      <c r="AQ37" s="101"/>
      <c r="AR37" s="101"/>
      <c r="AS37" s="101"/>
      <c r="AT37" s="102"/>
      <c r="AU37" s="140"/>
      <c r="AV37" s="103"/>
      <c r="AW37" s="101"/>
      <c r="AX37" s="101"/>
      <c r="AY37" s="101"/>
      <c r="AZ37" s="35"/>
      <c r="BA37" s="158"/>
      <c r="BB37" s="36"/>
      <c r="BC37" s="36"/>
      <c r="BD37" s="36"/>
      <c r="BE37" s="36"/>
      <c r="BF37" s="36"/>
      <c r="BG37" s="36"/>
      <c r="BH37" s="36"/>
      <c r="BI37" s="36"/>
    </row>
    <row r="38" spans="1:53" s="36" customFormat="1" ht="15.75" customHeight="1">
      <c r="A38" s="30">
        <v>13</v>
      </c>
      <c r="B38" s="244" t="s">
        <v>46</v>
      </c>
      <c r="C38" s="32">
        <f t="shared" si="6"/>
        <v>0</v>
      </c>
      <c r="D38" s="47">
        <f t="shared" si="7"/>
        <v>5</v>
      </c>
      <c r="E38" s="113">
        <f t="shared" si="8"/>
        <v>50</v>
      </c>
      <c r="F38" s="120"/>
      <c r="G38" s="121"/>
      <c r="H38" s="121"/>
      <c r="I38" s="101"/>
      <c r="J38" s="102"/>
      <c r="K38" s="140"/>
      <c r="L38" s="101"/>
      <c r="M38" s="101"/>
      <c r="N38" s="101"/>
      <c r="O38" s="101"/>
      <c r="P38" s="102"/>
      <c r="Q38" s="140"/>
      <c r="R38" s="103"/>
      <c r="S38" s="101"/>
      <c r="T38" s="101"/>
      <c r="U38" s="101"/>
      <c r="V38" s="102"/>
      <c r="W38" s="140"/>
      <c r="X38" s="101"/>
      <c r="Y38" s="101"/>
      <c r="Z38" s="101"/>
      <c r="AA38" s="101"/>
      <c r="AB38" s="102"/>
      <c r="AC38" s="140"/>
      <c r="AD38" s="103"/>
      <c r="AE38" s="101"/>
      <c r="AF38" s="101"/>
      <c r="AG38" s="101"/>
      <c r="AH38" s="102"/>
      <c r="AI38" s="140"/>
      <c r="AJ38" s="121"/>
      <c r="AK38" s="101"/>
      <c r="AL38" s="101"/>
      <c r="AM38" s="101"/>
      <c r="AN38" s="102"/>
      <c r="AO38" s="140"/>
      <c r="AP38" s="121">
        <v>30</v>
      </c>
      <c r="AQ38" s="101"/>
      <c r="AR38" s="101"/>
      <c r="AS38" s="101">
        <v>20</v>
      </c>
      <c r="AT38" s="102"/>
      <c r="AU38" s="140">
        <v>5</v>
      </c>
      <c r="AV38" s="103"/>
      <c r="AW38" s="101"/>
      <c r="AX38" s="101"/>
      <c r="AY38" s="101"/>
      <c r="AZ38" s="97"/>
      <c r="BA38" s="160"/>
    </row>
    <row r="39" spans="1:53" s="36" customFormat="1" ht="14.25" customHeight="1">
      <c r="A39" s="30">
        <v>14</v>
      </c>
      <c r="B39" s="223" t="s">
        <v>47</v>
      </c>
      <c r="C39" s="32">
        <f t="shared" si="6"/>
        <v>1</v>
      </c>
      <c r="D39" s="47">
        <f t="shared" si="7"/>
        <v>4</v>
      </c>
      <c r="E39" s="113">
        <f t="shared" si="8"/>
        <v>30</v>
      </c>
      <c r="F39" s="120"/>
      <c r="G39" s="121"/>
      <c r="H39" s="121"/>
      <c r="I39" s="101"/>
      <c r="J39" s="102"/>
      <c r="K39" s="140"/>
      <c r="L39" s="101"/>
      <c r="M39" s="101"/>
      <c r="N39" s="101"/>
      <c r="O39" s="101"/>
      <c r="P39" s="102"/>
      <c r="Q39" s="140"/>
      <c r="R39" s="120"/>
      <c r="S39" s="101"/>
      <c r="T39" s="101"/>
      <c r="U39" s="101"/>
      <c r="V39" s="102"/>
      <c r="W39" s="140"/>
      <c r="X39" s="101"/>
      <c r="Y39" s="101"/>
      <c r="Z39" s="101"/>
      <c r="AA39" s="101"/>
      <c r="AB39" s="102"/>
      <c r="AC39" s="140"/>
      <c r="AD39" s="103">
        <v>20</v>
      </c>
      <c r="AE39" s="101"/>
      <c r="AF39" s="101"/>
      <c r="AG39" s="101">
        <v>10</v>
      </c>
      <c r="AH39" s="102" t="s">
        <v>10</v>
      </c>
      <c r="AI39" s="140">
        <v>4</v>
      </c>
      <c r="AJ39" s="121"/>
      <c r="AK39" s="101"/>
      <c r="AL39" s="101"/>
      <c r="AM39" s="101"/>
      <c r="AN39" s="102"/>
      <c r="AO39" s="140"/>
      <c r="AP39" s="121"/>
      <c r="AQ39" s="101"/>
      <c r="AR39" s="101"/>
      <c r="AS39" s="101"/>
      <c r="AT39" s="102"/>
      <c r="AU39" s="140"/>
      <c r="AV39" s="103"/>
      <c r="AW39" s="101"/>
      <c r="AX39" s="101"/>
      <c r="AY39" s="101"/>
      <c r="AZ39" s="35"/>
      <c r="BA39" s="158"/>
    </row>
    <row r="40" spans="1:53" s="36" customFormat="1" ht="14.25" customHeight="1">
      <c r="A40" s="30">
        <v>15</v>
      </c>
      <c r="B40" s="223" t="s">
        <v>48</v>
      </c>
      <c r="C40" s="32">
        <f t="shared" si="6"/>
        <v>1</v>
      </c>
      <c r="D40" s="47">
        <f t="shared" si="7"/>
        <v>5</v>
      </c>
      <c r="E40" s="113">
        <f t="shared" si="8"/>
        <v>40</v>
      </c>
      <c r="F40" s="120"/>
      <c r="G40" s="121"/>
      <c r="H40" s="121"/>
      <c r="I40" s="101"/>
      <c r="J40" s="102"/>
      <c r="K40" s="140"/>
      <c r="L40" s="101"/>
      <c r="M40" s="101"/>
      <c r="N40" s="101"/>
      <c r="O40" s="101"/>
      <c r="P40" s="102"/>
      <c r="Q40" s="140"/>
      <c r="R40" s="251">
        <v>20</v>
      </c>
      <c r="S40" s="101">
        <v>10</v>
      </c>
      <c r="T40" s="101">
        <v>10</v>
      </c>
      <c r="U40" s="101"/>
      <c r="V40" s="102" t="s">
        <v>10</v>
      </c>
      <c r="W40" s="140">
        <v>5</v>
      </c>
      <c r="X40" s="101"/>
      <c r="Y40" s="101"/>
      <c r="Z40" s="101"/>
      <c r="AA40" s="101"/>
      <c r="AB40" s="102"/>
      <c r="AC40" s="140"/>
      <c r="AD40" s="103"/>
      <c r="AE40" s="101"/>
      <c r="AF40" s="101"/>
      <c r="AG40" s="101"/>
      <c r="AH40" s="102"/>
      <c r="AI40" s="140"/>
      <c r="AJ40" s="121"/>
      <c r="AK40" s="101"/>
      <c r="AL40" s="101"/>
      <c r="AM40" s="101"/>
      <c r="AN40" s="102"/>
      <c r="AO40" s="140"/>
      <c r="AP40" s="121"/>
      <c r="AQ40" s="101"/>
      <c r="AR40" s="101"/>
      <c r="AS40" s="101"/>
      <c r="AT40" s="102"/>
      <c r="AU40" s="140"/>
      <c r="AV40" s="103"/>
      <c r="AW40" s="101"/>
      <c r="AX40" s="101"/>
      <c r="AY40" s="101"/>
      <c r="AZ40" s="35"/>
      <c r="BA40" s="158"/>
    </row>
    <row r="41" spans="1:53" s="36" customFormat="1" ht="22.5" customHeight="1">
      <c r="A41" s="30">
        <v>16</v>
      </c>
      <c r="B41" s="245" t="s">
        <v>81</v>
      </c>
      <c r="C41" s="32">
        <f t="shared" si="6"/>
        <v>1</v>
      </c>
      <c r="D41" s="47">
        <f t="shared" si="7"/>
        <v>8</v>
      </c>
      <c r="E41" s="113">
        <f t="shared" si="8"/>
        <v>65</v>
      </c>
      <c r="F41" s="120"/>
      <c r="G41" s="121"/>
      <c r="H41" s="121"/>
      <c r="I41" s="101"/>
      <c r="J41" s="102"/>
      <c r="K41" s="140"/>
      <c r="L41" s="101"/>
      <c r="M41" s="101"/>
      <c r="N41" s="101"/>
      <c r="O41" s="101"/>
      <c r="P41" s="102"/>
      <c r="Q41" s="140"/>
      <c r="R41" s="103"/>
      <c r="S41" s="101"/>
      <c r="T41" s="101"/>
      <c r="U41" s="101"/>
      <c r="V41" s="102"/>
      <c r="W41" s="140"/>
      <c r="X41" s="101"/>
      <c r="Y41" s="101"/>
      <c r="Z41" s="101"/>
      <c r="AA41" s="101"/>
      <c r="AB41" s="102"/>
      <c r="AC41" s="140"/>
      <c r="AD41" s="103"/>
      <c r="AE41" s="101"/>
      <c r="AF41" s="101"/>
      <c r="AG41" s="101"/>
      <c r="AH41" s="102"/>
      <c r="AI41" s="140"/>
      <c r="AJ41" s="121">
        <v>25</v>
      </c>
      <c r="AK41" s="101"/>
      <c r="AL41" s="101"/>
      <c r="AM41" s="101">
        <v>10</v>
      </c>
      <c r="AN41" s="102"/>
      <c r="AO41" s="140">
        <v>4</v>
      </c>
      <c r="AP41" s="121">
        <v>10</v>
      </c>
      <c r="AQ41" s="101"/>
      <c r="AR41" s="101"/>
      <c r="AS41" s="101">
        <v>20</v>
      </c>
      <c r="AT41" s="102" t="s">
        <v>10</v>
      </c>
      <c r="AU41" s="140">
        <v>4</v>
      </c>
      <c r="AV41" s="103"/>
      <c r="AW41" s="101"/>
      <c r="AX41" s="101"/>
      <c r="AY41" s="101"/>
      <c r="AZ41" s="52"/>
      <c r="BA41" s="159"/>
    </row>
    <row r="42" spans="1:53" s="42" customFormat="1" ht="15.75" customHeight="1">
      <c r="A42" s="30">
        <v>17</v>
      </c>
      <c r="B42" s="223" t="s">
        <v>49</v>
      </c>
      <c r="C42" s="32">
        <f t="shared" si="6"/>
        <v>0</v>
      </c>
      <c r="D42" s="47">
        <f t="shared" si="7"/>
        <v>3</v>
      </c>
      <c r="E42" s="113">
        <f t="shared" si="8"/>
        <v>30</v>
      </c>
      <c r="F42" s="120"/>
      <c r="G42" s="121"/>
      <c r="H42" s="121"/>
      <c r="I42" s="101"/>
      <c r="J42" s="102"/>
      <c r="K42" s="140"/>
      <c r="L42" s="101"/>
      <c r="M42" s="101"/>
      <c r="N42" s="101"/>
      <c r="O42" s="101"/>
      <c r="P42" s="102"/>
      <c r="Q42" s="140"/>
      <c r="R42" s="103"/>
      <c r="S42" s="101"/>
      <c r="T42" s="101"/>
      <c r="U42" s="101"/>
      <c r="V42" s="102"/>
      <c r="W42" s="140"/>
      <c r="X42" s="101"/>
      <c r="Y42" s="101"/>
      <c r="Z42" s="101"/>
      <c r="AA42" s="101"/>
      <c r="AB42" s="102"/>
      <c r="AC42" s="140"/>
      <c r="AD42" s="103"/>
      <c r="AE42" s="101"/>
      <c r="AF42" s="101"/>
      <c r="AG42" s="101"/>
      <c r="AH42" s="102"/>
      <c r="AI42" s="140"/>
      <c r="AJ42" s="121"/>
      <c r="AK42" s="101"/>
      <c r="AL42" s="101"/>
      <c r="AM42" s="101"/>
      <c r="AN42" s="102"/>
      <c r="AO42" s="140"/>
      <c r="AP42" s="121"/>
      <c r="AQ42" s="101"/>
      <c r="AR42" s="101"/>
      <c r="AS42" s="101"/>
      <c r="AT42" s="102"/>
      <c r="AU42" s="140"/>
      <c r="AV42" s="103">
        <v>20</v>
      </c>
      <c r="AW42" s="101">
        <v>10</v>
      </c>
      <c r="AX42" s="101"/>
      <c r="AY42" s="101"/>
      <c r="AZ42" s="49"/>
      <c r="BA42" s="156">
        <v>3</v>
      </c>
    </row>
    <row r="43" spans="1:53" s="42" customFormat="1" ht="15" customHeight="1">
      <c r="A43" s="30">
        <v>18</v>
      </c>
      <c r="B43" s="223" t="s">
        <v>50</v>
      </c>
      <c r="C43" s="32">
        <f t="shared" si="6"/>
        <v>0</v>
      </c>
      <c r="D43" s="47">
        <f t="shared" si="7"/>
        <v>2</v>
      </c>
      <c r="E43" s="113">
        <f t="shared" si="8"/>
        <v>25</v>
      </c>
      <c r="F43" s="120"/>
      <c r="G43" s="121"/>
      <c r="H43" s="121"/>
      <c r="I43" s="101"/>
      <c r="J43" s="102"/>
      <c r="K43" s="140"/>
      <c r="L43" s="101"/>
      <c r="M43" s="101"/>
      <c r="N43" s="101"/>
      <c r="O43" s="101"/>
      <c r="P43" s="102"/>
      <c r="Q43" s="140"/>
      <c r="R43" s="103"/>
      <c r="S43" s="101"/>
      <c r="T43" s="101"/>
      <c r="U43" s="101"/>
      <c r="V43" s="102"/>
      <c r="W43" s="140"/>
      <c r="X43" s="101"/>
      <c r="Y43" s="101"/>
      <c r="Z43" s="101"/>
      <c r="AA43" s="101"/>
      <c r="AB43" s="102"/>
      <c r="AC43" s="140"/>
      <c r="AD43" s="103"/>
      <c r="AE43" s="101"/>
      <c r="AF43" s="101"/>
      <c r="AG43" s="101"/>
      <c r="AH43" s="102"/>
      <c r="AI43" s="140"/>
      <c r="AJ43" s="121"/>
      <c r="AK43" s="101"/>
      <c r="AL43" s="101"/>
      <c r="AM43" s="101"/>
      <c r="AN43" s="102"/>
      <c r="AO43" s="140"/>
      <c r="AP43" s="121">
        <v>15</v>
      </c>
      <c r="AQ43" s="101">
        <v>10</v>
      </c>
      <c r="AR43" s="101"/>
      <c r="AS43" s="101"/>
      <c r="AT43" s="102"/>
      <c r="AU43" s="140">
        <v>2</v>
      </c>
      <c r="AV43" s="103"/>
      <c r="AW43" s="101"/>
      <c r="AX43" s="101"/>
      <c r="AY43" s="101"/>
      <c r="AZ43" s="49"/>
      <c r="BA43" s="156"/>
    </row>
    <row r="44" spans="1:53" s="42" customFormat="1" ht="13.5" customHeight="1">
      <c r="A44" s="30">
        <v>19</v>
      </c>
      <c r="B44" s="246" t="s">
        <v>95</v>
      </c>
      <c r="C44" s="32">
        <f t="shared" si="6"/>
        <v>0</v>
      </c>
      <c r="D44" s="47">
        <f t="shared" si="7"/>
        <v>17</v>
      </c>
      <c r="E44" s="113">
        <f t="shared" si="8"/>
        <v>168</v>
      </c>
      <c r="F44" s="120"/>
      <c r="G44" s="121"/>
      <c r="H44" s="121"/>
      <c r="I44" s="101"/>
      <c r="J44" s="102"/>
      <c r="K44" s="140"/>
      <c r="L44" s="101"/>
      <c r="M44" s="101"/>
      <c r="N44" s="101"/>
      <c r="O44" s="101"/>
      <c r="P44" s="102"/>
      <c r="Q44" s="140"/>
      <c r="R44" s="103"/>
      <c r="S44" s="101"/>
      <c r="T44" s="101"/>
      <c r="U44" s="101"/>
      <c r="V44" s="102"/>
      <c r="W44" s="140"/>
      <c r="X44" s="121"/>
      <c r="Y44" s="101"/>
      <c r="Z44" s="101"/>
      <c r="AA44" s="101"/>
      <c r="AB44" s="102"/>
      <c r="AC44" s="140"/>
      <c r="AD44" s="120">
        <v>10</v>
      </c>
      <c r="AE44" s="101"/>
      <c r="AF44" s="101">
        <v>10</v>
      </c>
      <c r="AG44" s="101">
        <v>10</v>
      </c>
      <c r="AH44" s="102"/>
      <c r="AI44" s="140">
        <v>3</v>
      </c>
      <c r="AJ44" s="121">
        <v>20</v>
      </c>
      <c r="AK44" s="101"/>
      <c r="AL44" s="101"/>
      <c r="AM44" s="101">
        <v>10</v>
      </c>
      <c r="AN44" s="102"/>
      <c r="AO44" s="140">
        <v>3</v>
      </c>
      <c r="AP44" s="121">
        <v>30</v>
      </c>
      <c r="AQ44" s="101"/>
      <c r="AR44" s="101">
        <v>28</v>
      </c>
      <c r="AS44" s="101">
        <v>20</v>
      </c>
      <c r="AT44" s="102"/>
      <c r="AU44" s="140">
        <v>8</v>
      </c>
      <c r="AV44" s="103">
        <v>10</v>
      </c>
      <c r="AW44" s="101"/>
      <c r="AX44" s="101"/>
      <c r="AY44" s="101">
        <v>20</v>
      </c>
      <c r="AZ44" s="49"/>
      <c r="BA44" s="156">
        <v>3</v>
      </c>
    </row>
    <row r="45" spans="1:53" s="42" customFormat="1" ht="13.5" customHeight="1">
      <c r="A45" s="30">
        <v>20</v>
      </c>
      <c r="B45" s="246" t="s">
        <v>96</v>
      </c>
      <c r="C45" s="46">
        <f t="shared" si="6"/>
        <v>0</v>
      </c>
      <c r="D45" s="47">
        <f t="shared" si="7"/>
        <v>2</v>
      </c>
      <c r="E45" s="113">
        <f t="shared" si="8"/>
        <v>0</v>
      </c>
      <c r="F45" s="47"/>
      <c r="G45" s="48"/>
      <c r="H45" s="48"/>
      <c r="I45" s="48"/>
      <c r="J45" s="49"/>
      <c r="K45" s="139"/>
      <c r="L45" s="48"/>
      <c r="M45" s="48"/>
      <c r="N45" s="48"/>
      <c r="O45" s="48"/>
      <c r="P45" s="49"/>
      <c r="Q45" s="139"/>
      <c r="R45" s="47"/>
      <c r="S45" s="48"/>
      <c r="T45" s="48"/>
      <c r="U45" s="48"/>
      <c r="V45" s="49"/>
      <c r="W45" s="139"/>
      <c r="X45" s="247"/>
      <c r="Y45" s="247"/>
      <c r="Z45" s="247"/>
      <c r="AA45" s="247">
        <v>0</v>
      </c>
      <c r="AB45" s="49"/>
      <c r="AC45" s="139">
        <v>2</v>
      </c>
      <c r="AD45" s="47"/>
      <c r="AE45" s="48"/>
      <c r="AF45" s="48"/>
      <c r="AG45" s="48"/>
      <c r="AH45" s="49"/>
      <c r="AI45" s="139"/>
      <c r="AJ45" s="51"/>
      <c r="AK45" s="51"/>
      <c r="AL45" s="51"/>
      <c r="AM45" s="51"/>
      <c r="AN45" s="49"/>
      <c r="AO45" s="139"/>
      <c r="AP45" s="51"/>
      <c r="AQ45" s="51"/>
      <c r="AR45" s="51"/>
      <c r="AS45" s="51"/>
      <c r="AT45" s="49"/>
      <c r="AU45" s="139"/>
      <c r="AV45" s="50"/>
      <c r="AW45" s="51"/>
      <c r="AX45" s="51"/>
      <c r="AY45" s="51"/>
      <c r="AZ45" s="49"/>
      <c r="BA45" s="156"/>
    </row>
    <row r="46" spans="1:53" s="42" customFormat="1" ht="13.5" customHeight="1">
      <c r="A46" s="30">
        <v>21</v>
      </c>
      <c r="B46" s="110" t="s">
        <v>97</v>
      </c>
      <c r="C46" s="46">
        <f t="shared" si="6"/>
        <v>0</v>
      </c>
      <c r="D46" s="47">
        <f t="shared" si="7"/>
        <v>8</v>
      </c>
      <c r="E46" s="113">
        <f t="shared" si="8"/>
        <v>0</v>
      </c>
      <c r="F46" s="47"/>
      <c r="G46" s="48"/>
      <c r="H46" s="48"/>
      <c r="I46" s="48"/>
      <c r="J46" s="49"/>
      <c r="K46" s="139"/>
      <c r="L46" s="48"/>
      <c r="M46" s="48"/>
      <c r="N46" s="48"/>
      <c r="O46" s="48"/>
      <c r="P46" s="49"/>
      <c r="Q46" s="139"/>
      <c r="R46" s="47"/>
      <c r="S46" s="48"/>
      <c r="T46" s="48"/>
      <c r="U46" s="48"/>
      <c r="V46" s="49"/>
      <c r="W46" s="139"/>
      <c r="X46" s="48"/>
      <c r="Y46" s="48"/>
      <c r="Z46" s="48"/>
      <c r="AA46" s="48"/>
      <c r="AB46" s="49"/>
      <c r="AC46" s="139"/>
      <c r="AD46" s="47"/>
      <c r="AE46" s="48"/>
      <c r="AF46" s="48"/>
      <c r="AG46" s="48"/>
      <c r="AH46" s="49"/>
      <c r="AI46" s="139"/>
      <c r="AJ46" s="250"/>
      <c r="AK46" s="250"/>
      <c r="AL46" s="250"/>
      <c r="AM46" s="250"/>
      <c r="AN46" s="49"/>
      <c r="AO46" s="139"/>
      <c r="AP46" s="250"/>
      <c r="AQ46" s="250"/>
      <c r="AR46" s="250"/>
      <c r="AS46" s="250"/>
      <c r="AT46" s="49"/>
      <c r="AU46" s="139"/>
      <c r="AV46" s="44"/>
      <c r="AW46" s="250"/>
      <c r="AX46" s="250"/>
      <c r="AY46" s="250">
        <v>0</v>
      </c>
      <c r="AZ46" s="49"/>
      <c r="BA46" s="156">
        <v>8</v>
      </c>
    </row>
    <row r="47" spans="1:53" s="42" customFormat="1" ht="13.5" customHeight="1">
      <c r="A47" s="30">
        <v>22</v>
      </c>
      <c r="B47" s="93" t="s">
        <v>13</v>
      </c>
      <c r="C47" s="46">
        <f t="shared" si="6"/>
        <v>0</v>
      </c>
      <c r="D47" s="47">
        <f t="shared" si="7"/>
        <v>1</v>
      </c>
      <c r="E47" s="113">
        <f t="shared" si="8"/>
        <v>10</v>
      </c>
      <c r="F47" s="47"/>
      <c r="G47" s="48"/>
      <c r="H47" s="48"/>
      <c r="I47" s="48"/>
      <c r="J47" s="49"/>
      <c r="K47" s="139"/>
      <c r="L47" s="48"/>
      <c r="M47" s="48"/>
      <c r="N47" s="48"/>
      <c r="O47" s="48"/>
      <c r="P47" s="49"/>
      <c r="Q47" s="139"/>
      <c r="R47" s="47"/>
      <c r="S47" s="48"/>
      <c r="T47" s="48"/>
      <c r="U47" s="48"/>
      <c r="V47" s="49"/>
      <c r="W47" s="139"/>
      <c r="X47" s="48"/>
      <c r="Y47" s="48"/>
      <c r="Z47" s="48"/>
      <c r="AA47" s="48"/>
      <c r="AB47" s="49"/>
      <c r="AC47" s="139"/>
      <c r="AD47" s="47"/>
      <c r="AE47" s="48"/>
      <c r="AF47" s="48"/>
      <c r="AG47" s="48"/>
      <c r="AH47" s="49"/>
      <c r="AI47" s="139"/>
      <c r="AJ47" s="48"/>
      <c r="AK47" s="48"/>
      <c r="AL47" s="48"/>
      <c r="AM47" s="48"/>
      <c r="AN47" s="49"/>
      <c r="AO47" s="139"/>
      <c r="AP47" s="48"/>
      <c r="AQ47" s="48"/>
      <c r="AR47" s="48"/>
      <c r="AS47" s="48">
        <v>10</v>
      </c>
      <c r="AT47" s="49"/>
      <c r="AU47" s="139">
        <v>1</v>
      </c>
      <c r="AV47" s="47"/>
      <c r="AW47" s="48"/>
      <c r="AX47" s="48"/>
      <c r="AY47" s="51"/>
      <c r="AZ47" s="49"/>
      <c r="BA47" s="156"/>
    </row>
    <row r="48" spans="1:53" s="42" customFormat="1" ht="13.5" customHeight="1">
      <c r="A48" s="30">
        <v>23</v>
      </c>
      <c r="B48" s="93" t="s">
        <v>24</v>
      </c>
      <c r="C48" s="46">
        <f t="shared" si="6"/>
        <v>0</v>
      </c>
      <c r="D48" s="47">
        <f t="shared" si="7"/>
        <v>2</v>
      </c>
      <c r="E48" s="113">
        <f t="shared" si="8"/>
        <v>10</v>
      </c>
      <c r="F48" s="47"/>
      <c r="G48" s="48"/>
      <c r="H48" s="48"/>
      <c r="I48" s="48"/>
      <c r="J48" s="49"/>
      <c r="K48" s="139"/>
      <c r="L48" s="48"/>
      <c r="M48" s="48"/>
      <c r="N48" s="48"/>
      <c r="O48" s="48"/>
      <c r="P48" s="49"/>
      <c r="Q48" s="139"/>
      <c r="R48" s="47"/>
      <c r="S48" s="48"/>
      <c r="T48" s="48"/>
      <c r="U48" s="48"/>
      <c r="V48" s="49"/>
      <c r="W48" s="139"/>
      <c r="X48" s="48"/>
      <c r="Y48" s="48"/>
      <c r="Z48" s="48"/>
      <c r="AA48" s="48"/>
      <c r="AB48" s="49"/>
      <c r="AC48" s="139"/>
      <c r="AD48" s="47"/>
      <c r="AE48" s="48"/>
      <c r="AF48" s="48"/>
      <c r="AG48" s="48"/>
      <c r="AH48" s="49"/>
      <c r="AI48" s="139"/>
      <c r="AJ48" s="48"/>
      <c r="AK48" s="48"/>
      <c r="AL48" s="48"/>
      <c r="AM48" s="48"/>
      <c r="AN48" s="49"/>
      <c r="AO48" s="139"/>
      <c r="AP48" s="48"/>
      <c r="AQ48" s="48"/>
      <c r="AR48" s="48"/>
      <c r="AS48" s="48"/>
      <c r="AT48" s="49"/>
      <c r="AU48" s="139"/>
      <c r="AV48" s="47"/>
      <c r="AW48" s="48"/>
      <c r="AX48" s="48"/>
      <c r="AY48" s="51">
        <v>10</v>
      </c>
      <c r="AZ48" s="49"/>
      <c r="BA48" s="156">
        <v>2</v>
      </c>
    </row>
    <row r="49" spans="1:53" s="42" customFormat="1" ht="13.5" customHeight="1">
      <c r="A49" s="30">
        <v>24</v>
      </c>
      <c r="B49" s="93" t="s">
        <v>21</v>
      </c>
      <c r="C49" s="46">
        <f t="shared" si="6"/>
        <v>1</v>
      </c>
      <c r="D49" s="47">
        <f t="shared" si="7"/>
        <v>5</v>
      </c>
      <c r="E49" s="113">
        <f t="shared" si="8"/>
        <v>0</v>
      </c>
      <c r="F49" s="47"/>
      <c r="G49" s="48"/>
      <c r="H49" s="48"/>
      <c r="I49" s="48"/>
      <c r="J49" s="49"/>
      <c r="K49" s="139"/>
      <c r="L49" s="48"/>
      <c r="M49" s="48"/>
      <c r="N49" s="48"/>
      <c r="O49" s="48"/>
      <c r="P49" s="49"/>
      <c r="Q49" s="139"/>
      <c r="R49" s="47"/>
      <c r="S49" s="48"/>
      <c r="T49" s="48"/>
      <c r="U49" s="48"/>
      <c r="V49" s="49"/>
      <c r="W49" s="139"/>
      <c r="X49" s="48"/>
      <c r="Y49" s="48"/>
      <c r="Z49" s="48"/>
      <c r="AA49" s="48"/>
      <c r="AB49" s="49"/>
      <c r="AC49" s="139"/>
      <c r="AD49" s="47"/>
      <c r="AE49" s="48"/>
      <c r="AF49" s="48"/>
      <c r="AG49" s="48"/>
      <c r="AH49" s="49"/>
      <c r="AI49" s="139"/>
      <c r="AJ49" s="48"/>
      <c r="AK49" s="48"/>
      <c r="AL49" s="48"/>
      <c r="AM49" s="48"/>
      <c r="AN49" s="49"/>
      <c r="AO49" s="139"/>
      <c r="AP49" s="48"/>
      <c r="AQ49" s="48"/>
      <c r="AR49" s="48"/>
      <c r="AS49" s="48"/>
      <c r="AT49" s="49"/>
      <c r="AU49" s="139"/>
      <c r="AV49" s="47"/>
      <c r="AW49" s="48"/>
      <c r="AX49" s="48"/>
      <c r="AY49" s="51">
        <v>0</v>
      </c>
      <c r="AZ49" s="49" t="s">
        <v>10</v>
      </c>
      <c r="BA49" s="156">
        <v>5</v>
      </c>
    </row>
    <row r="50" spans="1:53" s="42" customFormat="1" ht="13.5" customHeight="1" thickBot="1">
      <c r="A50" s="172">
        <v>25</v>
      </c>
      <c r="B50" s="87" t="s">
        <v>17</v>
      </c>
      <c r="C50" s="169">
        <f t="shared" si="6"/>
        <v>0</v>
      </c>
      <c r="D50" s="170">
        <f t="shared" si="7"/>
        <v>10</v>
      </c>
      <c r="E50" s="171">
        <f t="shared" si="8"/>
        <v>0</v>
      </c>
      <c r="F50" s="88"/>
      <c r="G50" s="89"/>
      <c r="H50" s="89"/>
      <c r="I50" s="89"/>
      <c r="J50" s="179"/>
      <c r="K50" s="145"/>
      <c r="L50" s="89"/>
      <c r="M50" s="89"/>
      <c r="N50" s="89"/>
      <c r="O50" s="89"/>
      <c r="P50" s="90"/>
      <c r="Q50" s="145"/>
      <c r="R50" s="88"/>
      <c r="S50" s="89"/>
      <c r="T50" s="89"/>
      <c r="U50" s="89"/>
      <c r="V50" s="90"/>
      <c r="W50" s="145"/>
      <c r="X50" s="89"/>
      <c r="Y50" s="89"/>
      <c r="Z50" s="89"/>
      <c r="AA50" s="89"/>
      <c r="AB50" s="90"/>
      <c r="AC50" s="145"/>
      <c r="AD50" s="88"/>
      <c r="AE50" s="89"/>
      <c r="AF50" s="89"/>
      <c r="AG50" s="89"/>
      <c r="AH50" s="90"/>
      <c r="AI50" s="145"/>
      <c r="AJ50" s="91"/>
      <c r="AK50" s="91"/>
      <c r="AL50" s="91"/>
      <c r="AM50" s="92"/>
      <c r="AN50" s="90"/>
      <c r="AO50" s="145"/>
      <c r="AP50" s="91"/>
      <c r="AQ50" s="91"/>
      <c r="AR50" s="91"/>
      <c r="AS50" s="92"/>
      <c r="AT50" s="90"/>
      <c r="AU50" s="145"/>
      <c r="AV50" s="56"/>
      <c r="AW50" s="91"/>
      <c r="AX50" s="91"/>
      <c r="AY50" s="91">
        <v>0</v>
      </c>
      <c r="AZ50" s="90"/>
      <c r="BA50" s="161">
        <v>10</v>
      </c>
    </row>
    <row r="51" spans="1:53" s="16" customFormat="1" ht="12.75" customHeight="1">
      <c r="A51" s="181"/>
      <c r="B51" s="180" t="s">
        <v>14</v>
      </c>
      <c r="C51" s="173">
        <f aca="true" t="shared" si="9" ref="C51:I51">SUM(C26:C50,C17:C24,C10:C15)</f>
        <v>19</v>
      </c>
      <c r="D51" s="174">
        <f t="shared" si="9"/>
        <v>210</v>
      </c>
      <c r="E51" s="175">
        <f t="shared" si="9"/>
        <v>1735</v>
      </c>
      <c r="F51" s="248">
        <f t="shared" si="9"/>
        <v>110</v>
      </c>
      <c r="G51" s="249">
        <f t="shared" si="9"/>
        <v>73</v>
      </c>
      <c r="H51" s="249">
        <f t="shared" si="9"/>
        <v>25</v>
      </c>
      <c r="I51" s="249">
        <f t="shared" si="9"/>
        <v>10</v>
      </c>
      <c r="J51" s="274">
        <f>COUNTA(J10:J15,J17:J24,J26:J50)</f>
        <v>2</v>
      </c>
      <c r="K51" s="272">
        <f>SUM(K10:K50)</f>
        <v>27</v>
      </c>
      <c r="L51" s="249">
        <f>SUM(L26:L50,L17:L24,L10:L15)</f>
        <v>110</v>
      </c>
      <c r="M51" s="249">
        <f>SUM(M26:M50,M17:M24,M10:M15)</f>
        <v>75</v>
      </c>
      <c r="N51" s="249">
        <f>SUM(N26:N50,N17:N24,N10:N15)</f>
        <v>55</v>
      </c>
      <c r="O51" s="249">
        <f>SUM(O26:O50,O17:O24,O10:O15)</f>
        <v>0</v>
      </c>
      <c r="P51" s="274">
        <f>COUNTA(P10:P15,P17:P24,P26:P50)</f>
        <v>2</v>
      </c>
      <c r="Q51" s="272">
        <f>SUM(Q10:Q50)</f>
        <v>24</v>
      </c>
      <c r="R51" s="249">
        <f>SUM(R26:R50,R17:R24,R10:R15)</f>
        <v>118</v>
      </c>
      <c r="S51" s="249">
        <f>SUM(S26:S50,S17:S24,S10:S15)</f>
        <v>50</v>
      </c>
      <c r="T51" s="249">
        <f>SUM(T26:T50,T17:T24,T10:T15)</f>
        <v>35</v>
      </c>
      <c r="U51" s="249">
        <f>SUM(U26:U50,U17:U24,U10:U15)</f>
        <v>20</v>
      </c>
      <c r="V51" s="274">
        <f>COUNTA(V10:V15,V17:V24,V26:V50)</f>
        <v>3</v>
      </c>
      <c r="W51" s="272">
        <f>SUM(W10:W50)</f>
        <v>25</v>
      </c>
      <c r="X51" s="249">
        <f>SUM(X26:X50,X17:X24,X10:X15)</f>
        <v>100</v>
      </c>
      <c r="Y51" s="249">
        <f>SUM(Y26:Y50,Y17:Y24,Y10:Y15)</f>
        <v>60</v>
      </c>
      <c r="Z51" s="249">
        <f>SUM(Z26:Z50,Z17:Z24,Z10:Z15)</f>
        <v>35</v>
      </c>
      <c r="AA51" s="249">
        <f>SUM(AA26:AA50,AA17:AA24,AA10:AA15)</f>
        <v>35</v>
      </c>
      <c r="AB51" s="274">
        <f>COUNTA(AB10:AB15,AB17:AB24,AB26:AB50)</f>
        <v>2</v>
      </c>
      <c r="AC51" s="272">
        <f>SUM(AC10:AC50)</f>
        <v>27</v>
      </c>
      <c r="AD51" s="249">
        <f>SUM(AD26:AD50,AD17:AD24,AD10:AD15)</f>
        <v>110</v>
      </c>
      <c r="AE51" s="249">
        <f>SUM(AE26:AE50,AE17:AE24,AE10:AE15)</f>
        <v>20</v>
      </c>
      <c r="AF51" s="249">
        <f>SUM(AF26:AF50,AF17:AF24,AF10:AF15)</f>
        <v>35</v>
      </c>
      <c r="AG51" s="249">
        <f>SUM(AG26:AG50,AG17:AG24,AG10:AG15)</f>
        <v>70</v>
      </c>
      <c r="AH51" s="274">
        <f>COUNTA(AH10:AH15,AH17:AH24,AH26:AH50)</f>
        <v>4</v>
      </c>
      <c r="AI51" s="272">
        <f>SUM(AI10:AI50)</f>
        <v>24</v>
      </c>
      <c r="AJ51" s="249">
        <f>SUM(AJ26:AJ50,AJ17:AJ24,AJ10:AJ15)</f>
        <v>135</v>
      </c>
      <c r="AK51" s="249">
        <f>SUM(AK26:AK50,AK17:AK24,AK10:AK15)</f>
        <v>20</v>
      </c>
      <c r="AL51" s="249">
        <f>SUM(AL26:AL50,AL17:AL24,AL10:AL15)</f>
        <v>34</v>
      </c>
      <c r="AM51" s="249">
        <f>SUM(AM26:AM50,AM17:AM24,AM10:AM15)</f>
        <v>69</v>
      </c>
      <c r="AN51" s="274">
        <f>COUNTA(AN10:AN15,AN17:AN24,AN26:AN50)</f>
        <v>3</v>
      </c>
      <c r="AO51" s="272">
        <f>SUM(AO10:AO50)</f>
        <v>26</v>
      </c>
      <c r="AP51" s="249">
        <f>SUM(AP26:AP50,AP17:AP24,AP10:AP15)</f>
        <v>115</v>
      </c>
      <c r="AQ51" s="249">
        <f>SUM(AQ26:AQ50,AQ17:AQ24,AQ10:AQ15)</f>
        <v>10</v>
      </c>
      <c r="AR51" s="249">
        <f>SUM(AR26:AR50,AR17:AR24,AR10:AR15)</f>
        <v>28</v>
      </c>
      <c r="AS51" s="249">
        <f>SUM(AS26:AS50,AS17:AS24,AS10:AS15)</f>
        <v>90</v>
      </c>
      <c r="AT51" s="274">
        <f>COUNTA(AT10:AT15,AT17:AT24,AT26:AT50)</f>
        <v>2</v>
      </c>
      <c r="AU51" s="272">
        <f>SUM(AU10:AU50)</f>
        <v>25</v>
      </c>
      <c r="AV51" s="249">
        <f>SUM(AV26:AV50,AV17:AV24,AV10:AV15)</f>
        <v>48</v>
      </c>
      <c r="AW51" s="249">
        <f>SUM(AW26:AW50,AW17:AW24,AW10:AW15)</f>
        <v>10</v>
      </c>
      <c r="AX51" s="249">
        <f>SUM(AX26:AX50,AX17:AX24,AX10:AX15)</f>
        <v>0</v>
      </c>
      <c r="AY51" s="249">
        <f>SUM(AY26:AY50,AY17:AY24,AY10:AY15)</f>
        <v>30</v>
      </c>
      <c r="AZ51" s="274">
        <f>COUNTA(AZ10:AZ15,AZ17:AZ24,AZ26:AZ50)</f>
        <v>1</v>
      </c>
      <c r="BA51" s="290">
        <f>SUM(BA10:BA50)</f>
        <v>32</v>
      </c>
    </row>
    <row r="52" spans="1:53" s="42" customFormat="1" ht="13.5" customHeight="1" thickBot="1">
      <c r="A52" s="57"/>
      <c r="B52" s="283" t="s">
        <v>85</v>
      </c>
      <c r="C52" s="283"/>
      <c r="D52" s="283"/>
      <c r="E52" s="284"/>
      <c r="F52" s="149"/>
      <c r="G52" s="85">
        <f>SUM(F51:I51)</f>
        <v>218</v>
      </c>
      <c r="H52" s="86"/>
      <c r="I52" s="176"/>
      <c r="J52" s="275"/>
      <c r="K52" s="273"/>
      <c r="L52" s="58"/>
      <c r="M52" s="59">
        <f>SUM(L51:O51)</f>
        <v>240</v>
      </c>
      <c r="N52" s="60"/>
      <c r="O52" s="177"/>
      <c r="P52" s="275"/>
      <c r="Q52" s="273"/>
      <c r="R52" s="58"/>
      <c r="S52" s="59">
        <f>SUM(R51:U51)</f>
        <v>223</v>
      </c>
      <c r="T52" s="60"/>
      <c r="U52" s="177"/>
      <c r="V52" s="275"/>
      <c r="W52" s="273"/>
      <c r="X52" s="61"/>
      <c r="Y52" s="59">
        <f>SUM(X51:AA51)</f>
        <v>230</v>
      </c>
      <c r="Z52" s="60"/>
      <c r="AA52" s="177"/>
      <c r="AB52" s="275"/>
      <c r="AC52" s="273"/>
      <c r="AD52" s="61"/>
      <c r="AE52" s="59">
        <f>SUM(AD51:AG51)</f>
        <v>235</v>
      </c>
      <c r="AF52" s="60"/>
      <c r="AG52" s="177"/>
      <c r="AH52" s="275"/>
      <c r="AI52" s="273"/>
      <c r="AJ52" s="62"/>
      <c r="AK52" s="63">
        <f>SUM(AJ51:AM51)</f>
        <v>258</v>
      </c>
      <c r="AL52" s="64"/>
      <c r="AM52" s="178"/>
      <c r="AN52" s="275"/>
      <c r="AO52" s="273"/>
      <c r="AP52" s="62"/>
      <c r="AQ52" s="63">
        <f>SUM(AP51:AS51)</f>
        <v>243</v>
      </c>
      <c r="AR52" s="64"/>
      <c r="AS52" s="178"/>
      <c r="AT52" s="275"/>
      <c r="AU52" s="273"/>
      <c r="AV52" s="65"/>
      <c r="AW52" s="63">
        <f>SUM(AV51:AY51)</f>
        <v>88</v>
      </c>
      <c r="AX52" s="63"/>
      <c r="AY52" s="178"/>
      <c r="AZ52" s="275"/>
      <c r="BA52" s="291"/>
    </row>
    <row r="53" spans="1:53" s="71" customFormat="1" ht="11.25" customHeight="1" thickTop="1">
      <c r="A53" s="17"/>
      <c r="B53" s="66"/>
      <c r="C53" s="128"/>
      <c r="D53" s="18"/>
      <c r="E53" s="67"/>
      <c r="F53" s="68"/>
      <c r="G53" s="68"/>
      <c r="H53" s="68"/>
      <c r="I53" s="68"/>
      <c r="J53" s="67"/>
      <c r="K53" s="137"/>
      <c r="L53" s="68"/>
      <c r="M53" s="68"/>
      <c r="N53" s="68"/>
      <c r="O53" s="68"/>
      <c r="P53" s="131"/>
      <c r="Q53" s="108"/>
      <c r="R53" s="68"/>
      <c r="S53" s="68"/>
      <c r="T53" s="68"/>
      <c r="U53" s="68"/>
      <c r="V53" s="131"/>
      <c r="W53" s="136"/>
      <c r="X53" s="68"/>
      <c r="Y53" s="68"/>
      <c r="Z53" s="68"/>
      <c r="AA53" s="68"/>
      <c r="AB53" s="68"/>
      <c r="AC53" s="168"/>
      <c r="AD53" s="68"/>
      <c r="AE53" s="68"/>
      <c r="AF53" s="68"/>
      <c r="AG53" s="68"/>
      <c r="AH53" s="131"/>
      <c r="AI53" s="108"/>
      <c r="AJ53" s="70"/>
      <c r="AK53" s="68"/>
      <c r="AL53" s="68"/>
      <c r="AM53" s="68"/>
      <c r="AN53" s="68"/>
      <c r="AO53" s="108"/>
      <c r="AP53" s="70"/>
      <c r="AQ53" s="68"/>
      <c r="AR53" s="68"/>
      <c r="AS53" s="68"/>
      <c r="AT53" s="68"/>
      <c r="AU53" s="108"/>
      <c r="AV53" s="68"/>
      <c r="AW53" s="68"/>
      <c r="AX53" s="68"/>
      <c r="AY53" s="68"/>
      <c r="AZ53" s="68"/>
      <c r="BA53" s="122"/>
    </row>
    <row r="54" spans="1:53" s="71" customFormat="1" ht="11.25" customHeight="1">
      <c r="A54" s="17"/>
      <c r="B54" s="281" t="s">
        <v>98</v>
      </c>
      <c r="C54" s="281"/>
      <c r="D54" s="281"/>
      <c r="E54" s="281"/>
      <c r="F54" s="281"/>
      <c r="G54" s="281"/>
      <c r="H54" s="281"/>
      <c r="I54" s="281"/>
      <c r="J54" s="281"/>
      <c r="K54" s="69"/>
      <c r="M54" s="78" t="s">
        <v>15</v>
      </c>
      <c r="N54" s="77"/>
      <c r="O54" s="77"/>
      <c r="P54" s="77"/>
      <c r="Q54" s="73"/>
      <c r="R54" s="74" t="s">
        <v>100</v>
      </c>
      <c r="S54" s="73"/>
      <c r="T54" s="73"/>
      <c r="U54" s="77"/>
      <c r="W54" s="164"/>
      <c r="Z54" s="73" t="s">
        <v>27</v>
      </c>
      <c r="AA54" s="77"/>
      <c r="AB54" s="77"/>
      <c r="AC54" s="77"/>
      <c r="AD54" s="73"/>
      <c r="AE54" s="74"/>
      <c r="AG54" s="77"/>
      <c r="AH54" s="77"/>
      <c r="AN54" s="77"/>
      <c r="AO54" s="73"/>
      <c r="AP54" s="77"/>
      <c r="AT54" s="77"/>
      <c r="AU54" s="73"/>
      <c r="AV54" s="77"/>
      <c r="AW54" s="77"/>
      <c r="AX54" s="77"/>
      <c r="AY54" s="77"/>
      <c r="AZ54" s="77"/>
      <c r="BA54" s="123"/>
    </row>
    <row r="55" spans="1:53" s="71" customFormat="1" ht="11.25" customHeight="1">
      <c r="A55" s="17"/>
      <c r="B55" s="281" t="s">
        <v>109</v>
      </c>
      <c r="C55" s="281"/>
      <c r="D55" s="281"/>
      <c r="E55" s="281"/>
      <c r="F55" s="281"/>
      <c r="G55" s="281"/>
      <c r="H55" s="281"/>
      <c r="I55" s="281"/>
      <c r="J55" s="281"/>
      <c r="K55" s="130"/>
      <c r="L55" s="132"/>
      <c r="M55" s="133"/>
      <c r="N55" s="133"/>
      <c r="O55" s="133"/>
      <c r="P55" s="133"/>
      <c r="Q55" s="133"/>
      <c r="R55" s="133"/>
      <c r="S55" s="133"/>
      <c r="T55" s="134"/>
      <c r="U55" s="133"/>
      <c r="V55" s="135"/>
      <c r="W55" s="165"/>
      <c r="X55" s="167"/>
      <c r="Y55" s="73"/>
      <c r="Z55" s="73" t="s">
        <v>102</v>
      </c>
      <c r="AA55" s="77"/>
      <c r="AB55" s="77"/>
      <c r="AC55" s="77"/>
      <c r="AD55" s="76"/>
      <c r="AE55" s="74"/>
      <c r="AG55" s="77"/>
      <c r="AH55" s="77"/>
      <c r="AN55" s="77"/>
      <c r="AO55" s="76"/>
      <c r="AP55" s="77"/>
      <c r="AT55" s="77"/>
      <c r="AU55" s="76"/>
      <c r="AV55" s="77"/>
      <c r="AW55" s="77"/>
      <c r="AX55" s="77"/>
      <c r="AY55" s="77"/>
      <c r="AZ55" s="77"/>
      <c r="BA55" s="124"/>
    </row>
    <row r="56" spans="1:53" s="71" customFormat="1" ht="11.25" customHeight="1">
      <c r="A56" s="17"/>
      <c r="K56" s="130"/>
      <c r="M56" s="78" t="s">
        <v>16</v>
      </c>
      <c r="N56" s="76"/>
      <c r="O56" s="76"/>
      <c r="S56" s="76"/>
      <c r="T56" s="118"/>
      <c r="U56" s="76"/>
      <c r="V56" s="115"/>
      <c r="W56" s="166"/>
      <c r="X56" s="78"/>
      <c r="Y56" s="73"/>
      <c r="Z56" s="73" t="s">
        <v>103</v>
      </c>
      <c r="AA56" s="77"/>
      <c r="AB56" s="77"/>
      <c r="AC56" s="77"/>
      <c r="AD56" s="76"/>
      <c r="AE56" s="74"/>
      <c r="AG56" s="77"/>
      <c r="AH56" s="77"/>
      <c r="AN56" s="77"/>
      <c r="AO56" s="76"/>
      <c r="AP56" s="77"/>
      <c r="AT56" s="77"/>
      <c r="AU56" s="76"/>
      <c r="AV56" s="77"/>
      <c r="AW56" s="77"/>
      <c r="AX56" s="77"/>
      <c r="AY56" s="77"/>
      <c r="AZ56" s="77"/>
      <c r="BA56" s="124"/>
    </row>
    <row r="57" spans="1:53" s="71" customFormat="1" ht="11.25" customHeight="1">
      <c r="A57" s="17"/>
      <c r="B57" s="66"/>
      <c r="C57" s="73"/>
      <c r="D57" s="73"/>
      <c r="E57" s="73"/>
      <c r="F57" s="73"/>
      <c r="G57" s="117"/>
      <c r="H57" s="76"/>
      <c r="I57" s="75"/>
      <c r="J57" s="76"/>
      <c r="K57" s="130"/>
      <c r="M57" s="78"/>
      <c r="O57" s="76"/>
      <c r="P57" s="71" t="s">
        <v>101</v>
      </c>
      <c r="Q57" s="76"/>
      <c r="S57" s="76"/>
      <c r="T57" s="118"/>
      <c r="U57" s="76"/>
      <c r="V57" s="115"/>
      <c r="W57" s="166"/>
      <c r="X57" s="78"/>
      <c r="Y57" s="73"/>
      <c r="Z57" s="78"/>
      <c r="AA57" s="114"/>
      <c r="AB57" s="114"/>
      <c r="AC57" s="78"/>
      <c r="AD57" s="114"/>
      <c r="AE57" s="114"/>
      <c r="AF57" s="114"/>
      <c r="AG57" s="114"/>
      <c r="AH57" s="114"/>
      <c r="AI57" s="78"/>
      <c r="AJ57" s="66"/>
      <c r="AK57" s="66"/>
      <c r="AL57" s="66"/>
      <c r="AM57" s="66"/>
      <c r="AN57" s="66"/>
      <c r="AO57" s="78"/>
      <c r="AP57" s="114"/>
      <c r="AT57" s="77"/>
      <c r="AU57" s="76"/>
      <c r="AV57" s="77"/>
      <c r="AW57" s="77"/>
      <c r="AX57" s="77"/>
      <c r="AY57" s="77"/>
      <c r="AZ57" s="77"/>
      <c r="BA57" s="124"/>
    </row>
    <row r="58" spans="1:53" s="71" customFormat="1" ht="11.25" customHeight="1">
      <c r="A58" s="17"/>
      <c r="B58" s="66"/>
      <c r="C58" s="73"/>
      <c r="D58" s="73"/>
      <c r="E58" s="73"/>
      <c r="F58" s="73"/>
      <c r="G58" s="117"/>
      <c r="H58" s="76"/>
      <c r="I58" s="75"/>
      <c r="J58" s="76"/>
      <c r="K58" s="130"/>
      <c r="N58" s="76"/>
      <c r="O58" s="76"/>
      <c r="P58" s="241"/>
      <c r="Q58" s="76"/>
      <c r="S58" s="76"/>
      <c r="T58" s="118"/>
      <c r="U58" s="76"/>
      <c r="V58" s="115"/>
      <c r="W58" s="166"/>
      <c r="X58" s="78"/>
      <c r="Y58" s="73"/>
      <c r="Z58" s="78"/>
      <c r="AA58" s="116"/>
      <c r="AB58" s="114"/>
      <c r="AC58" s="78"/>
      <c r="AD58" s="114"/>
      <c r="AE58" s="114"/>
      <c r="AF58" s="114"/>
      <c r="AG58" s="114"/>
      <c r="AH58" s="114"/>
      <c r="AI58" s="78"/>
      <c r="AJ58" s="67"/>
      <c r="AK58" s="66"/>
      <c r="AL58" s="79"/>
      <c r="AM58" s="6"/>
      <c r="AN58" s="66"/>
      <c r="AP58" s="79"/>
      <c r="AT58" s="77"/>
      <c r="AU58" s="76"/>
      <c r="AV58" s="77"/>
      <c r="AW58" s="77"/>
      <c r="AX58" s="77"/>
      <c r="AY58" s="77"/>
      <c r="AZ58" s="77"/>
      <c r="BA58" s="124"/>
    </row>
    <row r="59" spans="1:53" s="71" customFormat="1" ht="11.25" customHeight="1">
      <c r="A59" s="17"/>
      <c r="B59" s="66"/>
      <c r="C59" s="73"/>
      <c r="D59" s="73"/>
      <c r="E59" s="73"/>
      <c r="F59" s="73"/>
      <c r="G59" s="117"/>
      <c r="H59" s="76"/>
      <c r="I59" s="75"/>
      <c r="J59" s="76"/>
      <c r="K59" s="130"/>
      <c r="M59" s="78"/>
      <c r="N59" s="76"/>
      <c r="O59" s="76"/>
      <c r="P59" s="76"/>
      <c r="Q59" s="76"/>
      <c r="S59" s="76"/>
      <c r="T59" s="118"/>
      <c r="U59" s="76"/>
      <c r="V59" s="115"/>
      <c r="W59" s="166"/>
      <c r="X59" s="78"/>
      <c r="Y59" s="73"/>
      <c r="Z59" s="73"/>
      <c r="AA59" s="77"/>
      <c r="AB59" s="77"/>
      <c r="AC59" s="77"/>
      <c r="AD59" s="76"/>
      <c r="AE59" s="74"/>
      <c r="AG59" s="77"/>
      <c r="AH59" s="77"/>
      <c r="AN59" s="77"/>
      <c r="AO59" s="76"/>
      <c r="AP59" s="77"/>
      <c r="AT59" s="77"/>
      <c r="AU59" s="76"/>
      <c r="AV59" s="77"/>
      <c r="AW59" s="77"/>
      <c r="AX59" s="77"/>
      <c r="AY59" s="77"/>
      <c r="AZ59" s="77"/>
      <c r="BA59" s="124"/>
    </row>
    <row r="60" spans="1:53" s="79" customFormat="1" ht="11.25" customHeight="1">
      <c r="A60" s="72"/>
      <c r="B60" s="66"/>
      <c r="C60" s="78"/>
      <c r="D60" s="78"/>
      <c r="E60" s="78"/>
      <c r="F60" s="78"/>
      <c r="G60" s="117"/>
      <c r="H60" s="78"/>
      <c r="I60" s="78"/>
      <c r="J60" s="78"/>
      <c r="K60" s="129"/>
      <c r="L60" s="78"/>
      <c r="M60" s="78"/>
      <c r="N60" s="78"/>
      <c r="O60" s="78"/>
      <c r="P60" s="78"/>
      <c r="Q60" s="78"/>
      <c r="S60" s="78"/>
      <c r="T60" s="78"/>
      <c r="U60" s="78"/>
      <c r="V60" s="78"/>
      <c r="W60" s="129"/>
      <c r="X60" s="78"/>
      <c r="Y60" s="78"/>
      <c r="Z60" s="78"/>
      <c r="AA60" s="114"/>
      <c r="AB60" s="114"/>
      <c r="AC60" s="78"/>
      <c r="AD60" s="114"/>
      <c r="AE60" s="114"/>
      <c r="AF60" s="114"/>
      <c r="AG60" s="114"/>
      <c r="AH60" s="114"/>
      <c r="AI60" s="78"/>
      <c r="AJ60" s="66"/>
      <c r="AK60" s="66"/>
      <c r="AL60" s="66"/>
      <c r="AM60" s="66"/>
      <c r="AN60" s="66"/>
      <c r="AO60" s="78" t="s">
        <v>104</v>
      </c>
      <c r="AP60" s="114"/>
      <c r="AQ60" s="66"/>
      <c r="AR60" s="66"/>
      <c r="AS60" s="66"/>
      <c r="AT60" s="66"/>
      <c r="AU60" s="78"/>
      <c r="AV60" s="114"/>
      <c r="AW60" s="114"/>
      <c r="AX60" s="114"/>
      <c r="AY60" s="114"/>
      <c r="AZ60" s="114"/>
      <c r="BA60" s="125"/>
    </row>
    <row r="61" spans="1:53" s="79" customFormat="1" ht="11.25" customHeight="1">
      <c r="A61" s="72"/>
      <c r="B61" s="66"/>
      <c r="C61" s="78"/>
      <c r="D61" s="78"/>
      <c r="E61" s="78"/>
      <c r="F61" s="78"/>
      <c r="G61" s="117"/>
      <c r="H61" s="78"/>
      <c r="I61" s="78"/>
      <c r="J61" s="78"/>
      <c r="K61" s="129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129"/>
      <c r="Y61" s="78"/>
      <c r="Z61" s="78"/>
      <c r="AA61" s="116"/>
      <c r="AB61" s="114"/>
      <c r="AC61" s="78"/>
      <c r="AD61" s="114"/>
      <c r="AE61" s="114"/>
      <c r="AF61" s="114"/>
      <c r="AG61" s="114"/>
      <c r="AH61" s="114"/>
      <c r="AI61" s="78"/>
      <c r="AJ61" s="67"/>
      <c r="AK61" s="66"/>
      <c r="AM61" s="78"/>
      <c r="AN61" s="66"/>
      <c r="AO61" s="78"/>
      <c r="AP61" s="67"/>
      <c r="AQ61" s="66"/>
      <c r="AS61" s="78"/>
      <c r="AT61" s="66"/>
      <c r="AU61" s="78"/>
      <c r="AW61" s="66"/>
      <c r="AZ61" s="66"/>
      <c r="BA61" s="162"/>
    </row>
    <row r="62" spans="1:53" s="79" customFormat="1" ht="11.25" customHeight="1" thickBot="1">
      <c r="A62" s="80"/>
      <c r="B62" s="81"/>
      <c r="C62" s="82"/>
      <c r="D62" s="82"/>
      <c r="E62" s="82"/>
      <c r="F62" s="82"/>
      <c r="G62" s="83"/>
      <c r="H62" s="82"/>
      <c r="I62" s="82"/>
      <c r="J62" s="82"/>
      <c r="K62" s="84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4"/>
      <c r="X62" s="81"/>
      <c r="Y62" s="81"/>
      <c r="Z62" s="81"/>
      <c r="AA62" s="81"/>
      <c r="AB62" s="81"/>
      <c r="AC62" s="82"/>
      <c r="AD62" s="81"/>
      <c r="AE62" s="81"/>
      <c r="AF62" s="81"/>
      <c r="AG62" s="81"/>
      <c r="AH62" s="81"/>
      <c r="AI62" s="82"/>
      <c r="AJ62" s="81"/>
      <c r="AK62" s="81"/>
      <c r="AL62" s="81"/>
      <c r="AM62" s="81"/>
      <c r="AN62" s="81"/>
      <c r="AO62" s="82"/>
      <c r="AP62" s="81"/>
      <c r="AQ62" s="81"/>
      <c r="AR62" s="81"/>
      <c r="AS62" s="81"/>
      <c r="AT62" s="81"/>
      <c r="AU62" s="82"/>
      <c r="AV62" s="81"/>
      <c r="AW62" s="81"/>
      <c r="AX62" s="81"/>
      <c r="AY62" s="81"/>
      <c r="AZ62" s="81"/>
      <c r="BA62" s="126"/>
    </row>
    <row r="63" spans="2:53" ht="12" thickTop="1">
      <c r="B63" s="79"/>
      <c r="C63" s="19"/>
      <c r="D63" s="19"/>
      <c r="E63" s="19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109"/>
      <c r="R63" s="71"/>
      <c r="S63" s="71"/>
      <c r="T63" s="71"/>
      <c r="U63" s="71"/>
      <c r="V63" s="71"/>
      <c r="W63" s="109"/>
      <c r="X63" s="71"/>
      <c r="Y63" s="71"/>
      <c r="Z63" s="71"/>
      <c r="AA63" s="71"/>
      <c r="AB63" s="71"/>
      <c r="AC63" s="109"/>
      <c r="AD63" s="71"/>
      <c r="AE63" s="71"/>
      <c r="AF63" s="71"/>
      <c r="AG63" s="71"/>
      <c r="AH63" s="71"/>
      <c r="AI63" s="109"/>
      <c r="AJ63" s="71"/>
      <c r="AK63" s="71"/>
      <c r="AL63" s="71"/>
      <c r="AM63" s="71"/>
      <c r="AN63" s="71"/>
      <c r="AO63" s="109"/>
      <c r="AP63" s="71"/>
      <c r="AQ63" s="71"/>
      <c r="AR63" s="71"/>
      <c r="AS63" s="71"/>
      <c r="AT63" s="71"/>
      <c r="AU63" s="109"/>
      <c r="AV63" s="71"/>
      <c r="AW63" s="71"/>
      <c r="AX63" s="71"/>
      <c r="AY63" s="71"/>
      <c r="AZ63" s="71"/>
      <c r="BA63" s="109"/>
    </row>
    <row r="64" spans="1:53" ht="11.25">
      <c r="A64" s="6"/>
      <c r="B64" s="6"/>
      <c r="C64" s="6"/>
      <c r="D64" s="6"/>
      <c r="E64" s="6"/>
      <c r="Q64" s="6"/>
      <c r="W64" s="6"/>
      <c r="AC64" s="6"/>
      <c r="AI64" s="6"/>
      <c r="AO64" s="6"/>
      <c r="AU64" s="6"/>
      <c r="BA64" s="6"/>
    </row>
    <row r="65" spans="1:53" ht="11.25">
      <c r="A65" s="6"/>
      <c r="B65" s="6"/>
      <c r="C65" s="6"/>
      <c r="D65" s="6"/>
      <c r="E65" s="6"/>
      <c r="Q65" s="6"/>
      <c r="W65" s="6"/>
      <c r="AC65" s="6"/>
      <c r="AI65" s="6"/>
      <c r="AO65" s="6"/>
      <c r="AU65" s="6"/>
      <c r="BA65" s="6"/>
    </row>
    <row r="66" spans="1:53" ht="11.25">
      <c r="A66" s="6"/>
      <c r="B66" s="6"/>
      <c r="C66" s="6"/>
      <c r="D66" s="6"/>
      <c r="E66" s="6"/>
      <c r="Q66" s="6"/>
      <c r="W66" s="6"/>
      <c r="AC66" s="6"/>
      <c r="AI66" s="6"/>
      <c r="AO66" s="6"/>
      <c r="AU66" s="6"/>
      <c r="BA66" s="6"/>
    </row>
    <row r="67" spans="1:53" ht="11.25">
      <c r="A67" s="6"/>
      <c r="B67" s="6"/>
      <c r="C67" s="6"/>
      <c r="D67" s="6"/>
      <c r="E67" s="6"/>
      <c r="Q67" s="6"/>
      <c r="W67" s="6"/>
      <c r="AC67" s="6"/>
      <c r="AI67" s="6"/>
      <c r="AO67" s="6"/>
      <c r="AU67" s="6"/>
      <c r="BA67" s="6"/>
    </row>
    <row r="68" spans="1:53" ht="13.5" customHeight="1">
      <c r="A68" s="6"/>
      <c r="B68" s="6"/>
      <c r="C68" s="6"/>
      <c r="D68" s="6"/>
      <c r="E68" s="6"/>
      <c r="Q68" s="6"/>
      <c r="W68" s="6"/>
      <c r="AC68" s="6"/>
      <c r="AI68" s="6"/>
      <c r="AO68" s="6"/>
      <c r="AU68" s="6"/>
      <c r="BA68" s="6"/>
    </row>
    <row r="69" s="42" customFormat="1" ht="15" customHeight="1"/>
    <row r="70" s="36" customFormat="1" ht="14.25" customHeight="1"/>
    <row r="71" s="36" customFormat="1" ht="14.25" customHeight="1"/>
    <row r="72" s="42" customFormat="1" ht="15" customHeight="1"/>
    <row r="73" s="42" customFormat="1" ht="15" customHeight="1"/>
    <row r="74" s="36" customFormat="1" ht="14.25" customHeight="1"/>
    <row r="75" s="42" customFormat="1" ht="15" customHeight="1"/>
    <row r="76" s="42" customFormat="1" ht="15" customHeight="1"/>
    <row r="77" s="36" customFormat="1" ht="14.25" customHeight="1"/>
    <row r="78" s="42" customFormat="1" ht="15" customHeight="1"/>
    <row r="79" s="42" customFormat="1" ht="15" customHeight="1"/>
    <row r="80" s="42" customFormat="1" ht="13.5" customHeight="1"/>
    <row r="81" s="42" customFormat="1" ht="15" customHeight="1"/>
    <row r="82" s="42" customFormat="1" ht="15" customHeight="1"/>
    <row r="83" s="42" customFormat="1" ht="12.75" customHeight="1"/>
    <row r="84" s="42" customFormat="1" ht="15" customHeight="1"/>
    <row r="85" s="42" customFormat="1" ht="15" customHeight="1"/>
    <row r="86" s="42" customFormat="1" ht="15" customHeight="1"/>
    <row r="87" s="42" customFormat="1" ht="15" customHeight="1"/>
    <row r="88" s="42" customFormat="1" ht="15" customHeight="1"/>
    <row r="89" spans="1:53" ht="21.75" customHeight="1">
      <c r="A89" s="6"/>
      <c r="B89" s="6"/>
      <c r="C89" s="6"/>
      <c r="D89" s="6"/>
      <c r="E89" s="6"/>
      <c r="Q89" s="6"/>
      <c r="W89" s="6"/>
      <c r="AC89" s="6"/>
      <c r="AI89" s="6"/>
      <c r="AO89" s="6"/>
      <c r="AU89" s="6"/>
      <c r="BA89" s="6"/>
    </row>
    <row r="90" s="42" customFormat="1" ht="12.75" customHeight="1"/>
    <row r="91" s="42" customFormat="1" ht="15" customHeight="1"/>
    <row r="92" s="42" customFormat="1" ht="24.75" customHeight="1"/>
    <row r="93" spans="1:53" ht="11.25">
      <c r="A93" s="6"/>
      <c r="B93" s="6"/>
      <c r="C93" s="6"/>
      <c r="D93" s="6"/>
      <c r="E93" s="6"/>
      <c r="Q93" s="6"/>
      <c r="W93" s="6"/>
      <c r="AC93" s="6"/>
      <c r="AI93" s="6"/>
      <c r="AO93" s="6"/>
      <c r="AU93" s="6"/>
      <c r="BA93" s="6"/>
    </row>
    <row r="94" spans="1:53" ht="11.25">
      <c r="A94" s="6"/>
      <c r="B94" s="6"/>
      <c r="C94" s="6"/>
      <c r="D94" s="6"/>
      <c r="E94" s="6"/>
      <c r="Q94" s="6"/>
      <c r="W94" s="6"/>
      <c r="AC94" s="6"/>
      <c r="AI94" s="6"/>
      <c r="AO94" s="6"/>
      <c r="AU94" s="6"/>
      <c r="BA94" s="6"/>
    </row>
    <row r="95" spans="1:53" ht="11.25">
      <c r="A95" s="6"/>
      <c r="B95" s="6"/>
      <c r="C95" s="6"/>
      <c r="D95" s="6"/>
      <c r="E95" s="6"/>
      <c r="Q95" s="6"/>
      <c r="W95" s="6"/>
      <c r="AC95" s="6"/>
      <c r="AI95" s="6"/>
      <c r="AO95" s="6"/>
      <c r="AU95" s="6"/>
      <c r="BA95" s="6"/>
    </row>
    <row r="96" spans="1:53" ht="11.25">
      <c r="A96" s="6"/>
      <c r="B96" s="6"/>
      <c r="C96" s="6"/>
      <c r="D96" s="6"/>
      <c r="E96" s="6"/>
      <c r="Q96" s="6"/>
      <c r="W96" s="6"/>
      <c r="AC96" s="6"/>
      <c r="AI96" s="6"/>
      <c r="AO96" s="6"/>
      <c r="AU96" s="6"/>
      <c r="BA96" s="6"/>
    </row>
    <row r="97" spans="1:53" ht="11.25">
      <c r="A97" s="6"/>
      <c r="B97" s="6"/>
      <c r="C97" s="6"/>
      <c r="D97" s="6"/>
      <c r="E97" s="6"/>
      <c r="Q97" s="6"/>
      <c r="W97" s="6"/>
      <c r="AC97" s="6"/>
      <c r="AI97" s="6"/>
      <c r="AO97" s="6"/>
      <c r="AU97" s="6"/>
      <c r="BA97" s="6"/>
    </row>
    <row r="98" spans="1:53" ht="11.25">
      <c r="A98" s="6"/>
      <c r="B98" s="6"/>
      <c r="C98" s="6"/>
      <c r="D98" s="6"/>
      <c r="E98" s="6"/>
      <c r="Q98" s="6"/>
      <c r="W98" s="6"/>
      <c r="AC98" s="6"/>
      <c r="AI98" s="6"/>
      <c r="AO98" s="6"/>
      <c r="AU98" s="6"/>
      <c r="BA98" s="6"/>
    </row>
    <row r="99" spans="1:53" ht="11.25">
      <c r="A99" s="6"/>
      <c r="B99" s="6"/>
      <c r="C99" s="6"/>
      <c r="D99" s="6"/>
      <c r="E99" s="6"/>
      <c r="Q99" s="6"/>
      <c r="W99" s="6"/>
      <c r="AC99" s="6"/>
      <c r="AI99" s="6"/>
      <c r="AO99" s="6"/>
      <c r="AU99" s="6"/>
      <c r="BA99" s="6"/>
    </row>
    <row r="100" spans="1:53" ht="11.25">
      <c r="A100" s="6"/>
      <c r="B100" s="6"/>
      <c r="C100" s="6"/>
      <c r="D100" s="6"/>
      <c r="E100" s="6"/>
      <c r="Q100" s="6"/>
      <c r="W100" s="6"/>
      <c r="AC100" s="6"/>
      <c r="AI100" s="6"/>
      <c r="AO100" s="6"/>
      <c r="AU100" s="6"/>
      <c r="BA100" s="6"/>
    </row>
    <row r="101" spans="1:53" ht="11.25">
      <c r="A101" s="6"/>
      <c r="B101" s="6"/>
      <c r="C101" s="6"/>
      <c r="D101" s="6"/>
      <c r="E101" s="6"/>
      <c r="Q101" s="6"/>
      <c r="W101" s="6"/>
      <c r="AC101" s="6"/>
      <c r="AI101" s="6"/>
      <c r="AO101" s="6"/>
      <c r="AU101" s="6"/>
      <c r="BA101" s="6"/>
    </row>
    <row r="102" spans="1:53" ht="11.25">
      <c r="A102" s="6"/>
      <c r="B102" s="6"/>
      <c r="C102" s="6"/>
      <c r="D102" s="6"/>
      <c r="E102" s="6"/>
      <c r="Q102" s="6"/>
      <c r="W102" s="6"/>
      <c r="AC102" s="6"/>
      <c r="AI102" s="6"/>
      <c r="AO102" s="6"/>
      <c r="AU102" s="6"/>
      <c r="BA102" s="6"/>
    </row>
    <row r="103" spans="1:53" ht="11.25">
      <c r="A103" s="6"/>
      <c r="B103" s="6"/>
      <c r="C103" s="6"/>
      <c r="D103" s="6"/>
      <c r="E103" s="6"/>
      <c r="Q103" s="6"/>
      <c r="W103" s="6"/>
      <c r="AC103" s="6"/>
      <c r="AI103" s="6"/>
      <c r="AO103" s="6"/>
      <c r="AU103" s="6"/>
      <c r="BA103" s="6"/>
    </row>
    <row r="104" spans="1:53" ht="11.25">
      <c r="A104" s="6"/>
      <c r="B104" s="6"/>
      <c r="C104" s="6"/>
      <c r="D104" s="6"/>
      <c r="E104" s="6"/>
      <c r="Q104" s="6"/>
      <c r="W104" s="6"/>
      <c r="AC104" s="6"/>
      <c r="AI104" s="6"/>
      <c r="AO104" s="6"/>
      <c r="AU104" s="6"/>
      <c r="BA104" s="6"/>
    </row>
    <row r="105" spans="1:53" ht="11.25">
      <c r="A105" s="6"/>
      <c r="B105" s="6"/>
      <c r="C105" s="6"/>
      <c r="D105" s="6"/>
      <c r="E105" s="6"/>
      <c r="Q105" s="6"/>
      <c r="W105" s="6"/>
      <c r="AC105" s="6"/>
      <c r="AI105" s="6"/>
      <c r="AO105" s="6"/>
      <c r="AU105" s="6"/>
      <c r="BA105" s="6"/>
    </row>
    <row r="106" spans="1:53" ht="11.25">
      <c r="A106" s="6"/>
      <c r="B106" s="6"/>
      <c r="C106" s="6"/>
      <c r="D106" s="6"/>
      <c r="E106" s="6"/>
      <c r="Q106" s="6"/>
      <c r="W106" s="6"/>
      <c r="AC106" s="6"/>
      <c r="AI106" s="6"/>
      <c r="AO106" s="6"/>
      <c r="AU106" s="6"/>
      <c r="BA106" s="6"/>
    </row>
    <row r="107" spans="1:53" ht="11.25">
      <c r="A107" s="6"/>
      <c r="B107" s="6"/>
      <c r="C107" s="6"/>
      <c r="D107" s="6"/>
      <c r="E107" s="6"/>
      <c r="Q107" s="6"/>
      <c r="W107" s="6"/>
      <c r="AC107" s="6"/>
      <c r="AI107" s="6"/>
      <c r="AO107" s="6"/>
      <c r="AU107" s="6"/>
      <c r="BA107" s="6"/>
    </row>
    <row r="108" spans="1:53" ht="11.25">
      <c r="A108" s="6"/>
      <c r="B108" s="6"/>
      <c r="C108" s="6"/>
      <c r="D108" s="6"/>
      <c r="E108" s="6"/>
      <c r="Q108" s="6"/>
      <c r="W108" s="6"/>
      <c r="AC108" s="6"/>
      <c r="AI108" s="6"/>
      <c r="AO108" s="6"/>
      <c r="AU108" s="6"/>
      <c r="BA108" s="6"/>
    </row>
    <row r="109" spans="1:53" ht="11.25">
      <c r="A109" s="6"/>
      <c r="B109" s="6"/>
      <c r="C109" s="6"/>
      <c r="D109" s="6"/>
      <c r="E109" s="6"/>
      <c r="Q109" s="6"/>
      <c r="W109" s="6"/>
      <c r="AC109" s="6"/>
      <c r="AI109" s="6"/>
      <c r="AO109" s="6"/>
      <c r="AU109" s="6"/>
      <c r="BA109" s="6"/>
    </row>
    <row r="110" spans="1:53" ht="11.25">
      <c r="A110" s="6"/>
      <c r="B110" s="6"/>
      <c r="C110" s="6"/>
      <c r="D110" s="6"/>
      <c r="E110" s="6"/>
      <c r="Q110" s="6"/>
      <c r="W110" s="6"/>
      <c r="AC110" s="6"/>
      <c r="AI110" s="6"/>
      <c r="AO110" s="6"/>
      <c r="AU110" s="6"/>
      <c r="BA110" s="6"/>
    </row>
    <row r="111" spans="1:53" ht="11.25">
      <c r="A111" s="6"/>
      <c r="B111" s="6"/>
      <c r="C111" s="6"/>
      <c r="D111" s="6"/>
      <c r="E111" s="6"/>
      <c r="Q111" s="6"/>
      <c r="W111" s="6"/>
      <c r="AC111" s="6"/>
      <c r="AI111" s="6"/>
      <c r="AO111" s="6"/>
      <c r="AU111" s="6"/>
      <c r="BA111" s="6"/>
    </row>
    <row r="112" spans="1:53" ht="11.25">
      <c r="A112" s="6"/>
      <c r="B112" s="6"/>
      <c r="C112" s="6"/>
      <c r="D112" s="6"/>
      <c r="E112" s="6"/>
      <c r="Q112" s="6"/>
      <c r="W112" s="6"/>
      <c r="AC112" s="6"/>
      <c r="AI112" s="6"/>
      <c r="AO112" s="6"/>
      <c r="AU112" s="6"/>
      <c r="BA112" s="6"/>
    </row>
    <row r="113" spans="1:53" ht="11.25">
      <c r="A113" s="6"/>
      <c r="B113" s="6"/>
      <c r="C113" s="6"/>
      <c r="D113" s="6"/>
      <c r="E113" s="6"/>
      <c r="Q113" s="6"/>
      <c r="W113" s="6"/>
      <c r="AC113" s="6"/>
      <c r="AI113" s="6"/>
      <c r="AO113" s="6"/>
      <c r="AU113" s="6"/>
      <c r="BA113" s="6"/>
    </row>
    <row r="114" spans="1:53" ht="11.25">
      <c r="A114" s="6"/>
      <c r="B114" s="6"/>
      <c r="C114" s="6"/>
      <c r="D114" s="6"/>
      <c r="E114" s="6"/>
      <c r="Q114" s="6"/>
      <c r="W114" s="6"/>
      <c r="AC114" s="6"/>
      <c r="AI114" s="6"/>
      <c r="AO114" s="6"/>
      <c r="AU114" s="6"/>
      <c r="BA114" s="6"/>
    </row>
    <row r="115" spans="1:53" ht="11.25">
      <c r="A115" s="6"/>
      <c r="B115" s="6"/>
      <c r="C115" s="6"/>
      <c r="D115" s="6"/>
      <c r="E115" s="6"/>
      <c r="Q115" s="6"/>
      <c r="W115" s="6"/>
      <c r="AC115" s="6"/>
      <c r="AI115" s="6"/>
      <c r="AO115" s="6"/>
      <c r="AU115" s="6"/>
      <c r="BA115" s="6"/>
    </row>
    <row r="116" spans="1:53" ht="11.25">
      <c r="A116" s="6"/>
      <c r="B116" s="6"/>
      <c r="C116" s="6"/>
      <c r="D116" s="6"/>
      <c r="E116" s="6"/>
      <c r="Q116" s="6"/>
      <c r="W116" s="6"/>
      <c r="AC116" s="6"/>
      <c r="AI116" s="6"/>
      <c r="AO116" s="6"/>
      <c r="AU116" s="6"/>
      <c r="BA116" s="6"/>
    </row>
    <row r="117" spans="1:53" ht="11.25">
      <c r="A117" s="6"/>
      <c r="B117" s="6"/>
      <c r="C117" s="6"/>
      <c r="D117" s="6"/>
      <c r="E117" s="6"/>
      <c r="Q117" s="6"/>
      <c r="W117" s="6"/>
      <c r="AC117" s="6"/>
      <c r="AI117" s="6"/>
      <c r="AO117" s="6"/>
      <c r="AU117" s="6"/>
      <c r="BA117" s="6"/>
    </row>
    <row r="118" spans="1:53" ht="11.25">
      <c r="A118" s="6"/>
      <c r="B118" s="6"/>
      <c r="C118" s="6"/>
      <c r="D118" s="6"/>
      <c r="E118" s="6"/>
      <c r="Q118" s="6"/>
      <c r="W118" s="6"/>
      <c r="AC118" s="6"/>
      <c r="AI118" s="6"/>
      <c r="AO118" s="6"/>
      <c r="AU118" s="6"/>
      <c r="BA118" s="6"/>
    </row>
    <row r="119" spans="1:53" ht="11.25">
      <c r="A119" s="6"/>
      <c r="B119" s="6"/>
      <c r="C119" s="6"/>
      <c r="D119" s="6"/>
      <c r="E119" s="6"/>
      <c r="Q119" s="6"/>
      <c r="W119" s="6"/>
      <c r="AC119" s="6"/>
      <c r="AI119" s="6"/>
      <c r="AO119" s="6"/>
      <c r="AU119" s="6"/>
      <c r="BA119" s="6"/>
    </row>
    <row r="120" spans="1:53" ht="11.25">
      <c r="A120" s="6"/>
      <c r="B120" s="6"/>
      <c r="C120" s="6"/>
      <c r="D120" s="6"/>
      <c r="E120" s="6"/>
      <c r="Q120" s="6"/>
      <c r="W120" s="6"/>
      <c r="AC120" s="6"/>
      <c r="AI120" s="6"/>
      <c r="AO120" s="6"/>
      <c r="AU120" s="6"/>
      <c r="BA120" s="6"/>
    </row>
    <row r="121" spans="1:53" ht="11.25">
      <c r="A121" s="6"/>
      <c r="B121" s="6"/>
      <c r="C121" s="6"/>
      <c r="D121" s="6"/>
      <c r="E121" s="6"/>
      <c r="Q121" s="6"/>
      <c r="W121" s="6"/>
      <c r="AC121" s="6"/>
      <c r="AI121" s="6"/>
      <c r="AO121" s="6"/>
      <c r="AU121" s="6"/>
      <c r="BA121" s="6"/>
    </row>
  </sheetData>
  <sheetProtection/>
  <mergeCells count="32">
    <mergeCell ref="AZ51:AZ52"/>
    <mergeCell ref="C6:C8"/>
    <mergeCell ref="E6:E8"/>
    <mergeCell ref="BA51:BA52"/>
    <mergeCell ref="AO51:AO52"/>
    <mergeCell ref="AV7:BA7"/>
    <mergeCell ref="AP7:AU7"/>
    <mergeCell ref="AT51:AT52"/>
    <mergeCell ref="AU51:AU52"/>
    <mergeCell ref="AJ7:AO7"/>
    <mergeCell ref="B55:J55"/>
    <mergeCell ref="A1:B2"/>
    <mergeCell ref="AN51:AN52"/>
    <mergeCell ref="AC51:AC52"/>
    <mergeCell ref="W51:W52"/>
    <mergeCell ref="J51:J52"/>
    <mergeCell ref="AB51:AB52"/>
    <mergeCell ref="K51:K52"/>
    <mergeCell ref="F7:K7"/>
    <mergeCell ref="Q51:Q52"/>
    <mergeCell ref="A6:A8"/>
    <mergeCell ref="B54:J54"/>
    <mergeCell ref="V51:V52"/>
    <mergeCell ref="P51:P52"/>
    <mergeCell ref="R7:W7"/>
    <mergeCell ref="B52:E52"/>
    <mergeCell ref="AD7:AI7"/>
    <mergeCell ref="AI51:AI52"/>
    <mergeCell ref="AH51:AH52"/>
    <mergeCell ref="D6:D8"/>
    <mergeCell ref="L7:Q7"/>
    <mergeCell ref="X7:AC7"/>
  </mergeCells>
  <printOptions horizontalCentered="1"/>
  <pageMargins left="0.16" right="0.1" top="0.81" bottom="0.6299212598425197" header="0.5118110236220472" footer="0.5118110236220472"/>
  <pageSetup horizontalDpi="600" verticalDpi="600" orientation="portrait" paperSize="9" scale="60" r:id="rId1"/>
  <headerFooter alignWithMargins="0">
    <oddHeader>&amp;RZałącznik nr 1
do Uchwały RIP 7/2010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121"/>
  <sheetViews>
    <sheetView view="pageLayout" workbookViewId="0" topLeftCell="B2">
      <pane ySplit="12612" topLeftCell="BM51" activePane="topLeft" state="split"/>
      <selection pane="topLeft" activeCell="B20" sqref="B20"/>
      <selection pane="bottomLeft" activeCell="R13" sqref="R13"/>
    </sheetView>
  </sheetViews>
  <sheetFormatPr defaultColWidth="9.375" defaultRowHeight="12.75"/>
  <cols>
    <col min="1" max="1" width="2.625" style="19" customWidth="1"/>
    <col min="2" max="2" width="30.50390625" style="54" customWidth="1"/>
    <col min="3" max="3" width="2.875" style="55" customWidth="1"/>
    <col min="4" max="4" width="3.50390625" style="55" customWidth="1"/>
    <col min="5" max="5" width="4.50390625" style="55" customWidth="1"/>
    <col min="6" max="8" width="2.50390625" style="6" customWidth="1"/>
    <col min="9" max="9" width="2.875" style="6" customWidth="1"/>
    <col min="10" max="10" width="2.50390625" style="6" customWidth="1"/>
    <col min="11" max="11" width="3.125" style="6" customWidth="1"/>
    <col min="12" max="16" width="2.50390625" style="6" customWidth="1"/>
    <col min="17" max="17" width="3.00390625" style="104" customWidth="1"/>
    <col min="18" max="22" width="2.50390625" style="6" customWidth="1"/>
    <col min="23" max="23" width="3.00390625" style="104" customWidth="1"/>
    <col min="24" max="24" width="2.50390625" style="6" customWidth="1"/>
    <col min="25" max="26" width="2.625" style="6" customWidth="1"/>
    <col min="27" max="28" width="2.50390625" style="6" customWidth="1"/>
    <col min="29" max="29" width="3.00390625" style="104" customWidth="1"/>
    <col min="30" max="34" width="2.50390625" style="6" customWidth="1"/>
    <col min="35" max="35" width="3.00390625" style="104" customWidth="1"/>
    <col min="36" max="40" width="2.50390625" style="6" customWidth="1"/>
    <col min="41" max="41" width="3.00390625" style="104" customWidth="1"/>
    <col min="42" max="46" width="2.50390625" style="6" customWidth="1"/>
    <col min="47" max="47" width="3.00390625" style="104" customWidth="1"/>
    <col min="48" max="52" width="2.50390625" style="6" customWidth="1"/>
    <col min="53" max="53" width="3.00390625" style="104" customWidth="1"/>
    <col min="54" max="16384" width="9.375" style="6" customWidth="1"/>
  </cols>
  <sheetData>
    <row r="1" spans="1:53" ht="36" customHeight="1">
      <c r="A1" s="282" t="s">
        <v>62</v>
      </c>
      <c r="B1" s="282"/>
      <c r="C1" s="3"/>
      <c r="D1" s="3"/>
      <c r="E1" s="3"/>
      <c r="F1" s="4"/>
      <c r="H1" s="9"/>
      <c r="I1" s="9"/>
      <c r="J1" s="9"/>
      <c r="K1" s="5" t="s">
        <v>0</v>
      </c>
      <c r="L1" s="4"/>
      <c r="M1" s="4"/>
      <c r="N1" s="4"/>
      <c r="O1" s="4"/>
      <c r="P1" s="4"/>
      <c r="Q1" s="11"/>
      <c r="R1" s="4"/>
      <c r="S1" s="4"/>
      <c r="T1" s="4"/>
      <c r="U1" s="4"/>
      <c r="V1" s="4"/>
      <c r="W1" s="11"/>
      <c r="X1" s="4"/>
      <c r="Y1" s="4"/>
      <c r="Z1" s="4"/>
      <c r="AA1" s="4"/>
      <c r="AB1" s="4"/>
      <c r="AC1" s="11"/>
      <c r="AD1" s="4"/>
      <c r="AE1" s="4"/>
      <c r="AF1" s="4"/>
      <c r="AG1" s="4"/>
      <c r="AH1" s="4"/>
      <c r="AI1" s="11"/>
      <c r="AJ1" s="4"/>
      <c r="AK1" s="4"/>
      <c r="AL1" s="4"/>
      <c r="AM1" s="4"/>
      <c r="AN1" s="4"/>
      <c r="AO1" s="11"/>
      <c r="AP1" s="4"/>
      <c r="AQ1" s="4"/>
      <c r="AR1" s="4"/>
      <c r="AS1" s="4"/>
      <c r="AT1" s="4"/>
      <c r="AU1" s="11"/>
      <c r="AV1" s="4"/>
      <c r="AW1" s="4"/>
      <c r="AX1" s="4"/>
      <c r="AY1" s="4"/>
      <c r="AZ1" s="4"/>
      <c r="BA1" s="11"/>
    </row>
    <row r="2" spans="1:53" ht="12.75">
      <c r="A2" s="282"/>
      <c r="B2" s="282"/>
      <c r="C2" s="7"/>
      <c r="D2" s="7"/>
      <c r="E2" s="7"/>
      <c r="F2" s="4"/>
      <c r="G2" s="4"/>
      <c r="H2"/>
      <c r="I2" s="4"/>
      <c r="J2" s="8"/>
      <c r="K2" s="8"/>
      <c r="L2" s="4"/>
      <c r="M2" s="4"/>
      <c r="N2" s="4"/>
      <c r="O2" s="4"/>
      <c r="P2" s="4"/>
      <c r="Q2" s="106"/>
      <c r="R2" s="4"/>
      <c r="S2" s="4"/>
      <c r="T2" s="4"/>
      <c r="U2" s="4"/>
      <c r="V2" s="4"/>
      <c r="W2" s="106"/>
      <c r="X2" s="4"/>
      <c r="Y2" s="4"/>
      <c r="Z2" s="4"/>
      <c r="AA2" s="4"/>
      <c r="AC2" s="106"/>
      <c r="AD2" s="4"/>
      <c r="AE2" s="4"/>
      <c r="AF2" s="4"/>
      <c r="AG2" s="4"/>
      <c r="AH2" s="4"/>
      <c r="AI2" s="106"/>
      <c r="AJ2" s="4"/>
      <c r="AK2" s="4"/>
      <c r="AL2" s="4"/>
      <c r="AM2" s="4"/>
      <c r="AN2" s="4"/>
      <c r="AO2" s="106"/>
      <c r="AP2" s="4"/>
      <c r="AQ2" s="4"/>
      <c r="AR2" s="4"/>
      <c r="AS2" s="4"/>
      <c r="AT2" s="4"/>
      <c r="AU2" s="106"/>
      <c r="AV2" s="4"/>
      <c r="AW2" s="4"/>
      <c r="AX2" s="4"/>
      <c r="AY2" s="4"/>
      <c r="AZ2" s="4"/>
      <c r="BA2" s="106"/>
    </row>
    <row r="3" spans="1:53" ht="12.75">
      <c r="A3" s="11" t="s">
        <v>1</v>
      </c>
      <c r="B3" s="9"/>
      <c r="C3" s="4"/>
      <c r="D3" s="4"/>
      <c r="E3" s="4"/>
      <c r="F3" s="4"/>
      <c r="G3" s="4"/>
      <c r="H3"/>
      <c r="I3" s="4"/>
      <c r="J3" s="8"/>
      <c r="K3" s="8"/>
      <c r="L3" s="4"/>
      <c r="M3" s="4"/>
      <c r="N3" s="4"/>
      <c r="O3" s="4"/>
      <c r="P3" s="4"/>
      <c r="Q3" s="106"/>
      <c r="R3"/>
      <c r="S3" s="4"/>
      <c r="T3"/>
      <c r="U3" s="10"/>
      <c r="V3"/>
      <c r="W3" s="106"/>
      <c r="Y3" s="4"/>
      <c r="Z3" s="4"/>
      <c r="AC3" s="106"/>
      <c r="AE3" s="4"/>
      <c r="AF3" s="11" t="s">
        <v>33</v>
      </c>
      <c r="AH3" s="4"/>
      <c r="AI3" s="106"/>
      <c r="AJ3" s="4"/>
      <c r="AK3" s="4"/>
      <c r="AL3" s="4"/>
      <c r="AM3" s="4"/>
      <c r="AN3" s="4"/>
      <c r="AO3" s="106"/>
      <c r="AP3" s="4"/>
      <c r="AQ3" s="4"/>
      <c r="AR3" s="4"/>
      <c r="AS3" s="4"/>
      <c r="AT3" s="4"/>
      <c r="AU3" s="106"/>
      <c r="AV3" s="4"/>
      <c r="AW3" s="4"/>
      <c r="AX3" s="4"/>
      <c r="AY3" s="4"/>
      <c r="AZ3" s="4"/>
      <c r="BA3" s="106"/>
    </row>
    <row r="4" spans="2:53" ht="12.75" customHeight="1">
      <c r="B4"/>
      <c r="C4" s="4"/>
      <c r="D4" s="4"/>
      <c r="E4" s="4"/>
      <c r="F4" s="4"/>
      <c r="G4" s="4"/>
      <c r="H4" s="4"/>
      <c r="J4" s="1" t="s">
        <v>83</v>
      </c>
      <c r="L4" s="4"/>
      <c r="M4" s="4"/>
      <c r="N4" s="4"/>
      <c r="O4" s="4"/>
      <c r="P4" s="4"/>
      <c r="Q4" s="105"/>
      <c r="R4" s="4"/>
      <c r="S4" s="4"/>
      <c r="T4"/>
      <c r="V4"/>
      <c r="W4" s="105"/>
      <c r="Y4" s="4"/>
      <c r="Z4" s="4"/>
      <c r="AC4" s="105"/>
      <c r="AE4"/>
      <c r="AF4" s="268" t="s">
        <v>91</v>
      </c>
      <c r="AH4"/>
      <c r="AI4" s="105"/>
      <c r="AJ4" s="4"/>
      <c r="AK4" s="4"/>
      <c r="AL4" s="4"/>
      <c r="AM4" s="4"/>
      <c r="AN4" s="4"/>
      <c r="AO4" s="105"/>
      <c r="AP4" s="4"/>
      <c r="AQ4" s="4"/>
      <c r="AR4" s="4"/>
      <c r="AS4" s="4"/>
      <c r="AT4" s="4"/>
      <c r="AU4" s="105"/>
      <c r="AV4" s="4"/>
      <c r="AW4" s="4"/>
      <c r="AX4" s="4"/>
      <c r="AY4" s="4"/>
      <c r="AZ4" s="4"/>
      <c r="BA4" s="105"/>
    </row>
    <row r="5" spans="1:53" ht="7.5" customHeight="1" thickBot="1">
      <c r="A5" s="12"/>
      <c r="B5" s="2"/>
      <c r="C5" s="3"/>
      <c r="D5" s="163"/>
      <c r="E5" s="163"/>
      <c r="F5" s="4"/>
      <c r="G5" s="4"/>
      <c r="H5" s="4"/>
      <c r="I5" s="4"/>
      <c r="J5" s="8"/>
      <c r="K5" s="8"/>
      <c r="L5" s="4"/>
      <c r="M5" s="4"/>
      <c r="N5" s="4"/>
      <c r="O5" s="4"/>
      <c r="P5" s="4"/>
      <c r="Q5" s="106"/>
      <c r="R5" s="4"/>
      <c r="S5" s="4"/>
      <c r="T5"/>
      <c r="U5"/>
      <c r="V5"/>
      <c r="W5" s="106"/>
      <c r="X5" s="4"/>
      <c r="Y5" s="4"/>
      <c r="Z5" s="4"/>
      <c r="AA5" s="4"/>
      <c r="AB5" s="4"/>
      <c r="AC5" s="106"/>
      <c r="AD5" s="4"/>
      <c r="AE5" s="4"/>
      <c r="AF5" s="4"/>
      <c r="AG5" s="4"/>
      <c r="AH5" s="4"/>
      <c r="AI5" s="106"/>
      <c r="AJ5" s="4"/>
      <c r="AK5" s="4"/>
      <c r="AL5" s="4"/>
      <c r="AM5" s="4"/>
      <c r="AN5" s="4"/>
      <c r="AO5" s="106"/>
      <c r="AP5" s="4"/>
      <c r="AQ5" s="4"/>
      <c r="AR5" s="4"/>
      <c r="AS5" s="4"/>
      <c r="AT5" s="4"/>
      <c r="AU5" s="106"/>
      <c r="AV5" s="4"/>
      <c r="AW5" s="4"/>
      <c r="AX5" s="4"/>
      <c r="AY5" s="4"/>
      <c r="AZ5" s="4"/>
      <c r="BA5" s="106"/>
    </row>
    <row r="6" spans="1:53" s="16" customFormat="1" ht="14.25" customHeight="1" thickBot="1" thickTop="1">
      <c r="A6" s="278" t="s">
        <v>4</v>
      </c>
      <c r="B6" s="13"/>
      <c r="C6" s="285" t="s">
        <v>2</v>
      </c>
      <c r="D6" s="276" t="s">
        <v>20</v>
      </c>
      <c r="E6" s="288" t="s">
        <v>25</v>
      </c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07"/>
      <c r="R6" s="15"/>
      <c r="S6" s="15"/>
      <c r="T6" s="15"/>
      <c r="U6" s="15"/>
      <c r="V6" s="15" t="s">
        <v>3</v>
      </c>
      <c r="W6" s="107"/>
      <c r="X6" s="15"/>
      <c r="Y6" s="15"/>
      <c r="Z6" s="15"/>
      <c r="AA6" s="15"/>
      <c r="AB6" s="15"/>
      <c r="AC6" s="107"/>
      <c r="AD6" s="15"/>
      <c r="AE6" s="15"/>
      <c r="AF6" s="15"/>
      <c r="AG6" s="15"/>
      <c r="AH6" s="15"/>
      <c r="AI6" s="107"/>
      <c r="AJ6" s="15"/>
      <c r="AK6" s="15"/>
      <c r="AL6" s="15"/>
      <c r="AM6" s="15"/>
      <c r="AN6" s="15"/>
      <c r="AO6" s="107"/>
      <c r="AP6" s="15"/>
      <c r="AQ6" s="15"/>
      <c r="AR6" s="15"/>
      <c r="AS6" s="15"/>
      <c r="AT6" s="15"/>
      <c r="AU6" s="107"/>
      <c r="AV6" s="15"/>
      <c r="AW6" s="15"/>
      <c r="AX6" s="15"/>
      <c r="AY6" s="15"/>
      <c r="AZ6" s="15"/>
      <c r="BA6" s="127"/>
    </row>
    <row r="7" spans="1:53" s="16" customFormat="1" ht="14.25" customHeight="1">
      <c r="A7" s="279"/>
      <c r="B7" s="155" t="s">
        <v>28</v>
      </c>
      <c r="C7" s="286"/>
      <c r="D7" s="276"/>
      <c r="E7" s="288"/>
      <c r="F7" s="293" t="s">
        <v>55</v>
      </c>
      <c r="G7" s="294"/>
      <c r="H7" s="294"/>
      <c r="I7" s="294"/>
      <c r="J7" s="294"/>
      <c r="K7" s="295"/>
      <c r="L7" s="293" t="s">
        <v>56</v>
      </c>
      <c r="M7" s="294"/>
      <c r="N7" s="294"/>
      <c r="O7" s="294"/>
      <c r="P7" s="294"/>
      <c r="Q7" s="295"/>
      <c r="R7" s="269" t="s">
        <v>57</v>
      </c>
      <c r="S7" s="270"/>
      <c r="T7" s="270"/>
      <c r="U7" s="270"/>
      <c r="V7" s="270"/>
      <c r="W7" s="271"/>
      <c r="X7" s="269" t="s">
        <v>58</v>
      </c>
      <c r="Y7" s="270"/>
      <c r="Z7" s="270"/>
      <c r="AA7" s="270"/>
      <c r="AB7" s="270"/>
      <c r="AC7" s="271"/>
      <c r="AD7" s="269" t="s">
        <v>59</v>
      </c>
      <c r="AE7" s="270"/>
      <c r="AF7" s="270"/>
      <c r="AG7" s="270"/>
      <c r="AH7" s="270"/>
      <c r="AI7" s="271"/>
      <c r="AJ7" s="269" t="s">
        <v>60</v>
      </c>
      <c r="AK7" s="270"/>
      <c r="AL7" s="270"/>
      <c r="AM7" s="270"/>
      <c r="AN7" s="270"/>
      <c r="AO7" s="271"/>
      <c r="AP7" s="269" t="s">
        <v>61</v>
      </c>
      <c r="AQ7" s="270"/>
      <c r="AR7" s="270"/>
      <c r="AS7" s="270"/>
      <c r="AT7" s="270"/>
      <c r="AU7" s="271"/>
      <c r="AV7" s="269" t="s">
        <v>84</v>
      </c>
      <c r="AW7" s="270"/>
      <c r="AX7" s="270"/>
      <c r="AY7" s="270"/>
      <c r="AZ7" s="270"/>
      <c r="BA7" s="292"/>
    </row>
    <row r="8" spans="1:53" s="16" customFormat="1" ht="13.5" customHeight="1" thickBot="1">
      <c r="A8" s="280"/>
      <c r="B8" s="20"/>
      <c r="C8" s="287"/>
      <c r="D8" s="277"/>
      <c r="E8" s="289"/>
      <c r="F8" s="255" t="s">
        <v>5</v>
      </c>
      <c r="G8" s="256" t="s">
        <v>6</v>
      </c>
      <c r="H8" s="256" t="s">
        <v>7</v>
      </c>
      <c r="I8" s="257" t="s">
        <v>8</v>
      </c>
      <c r="J8" s="24" t="s">
        <v>9</v>
      </c>
      <c r="K8" s="258" t="s">
        <v>20</v>
      </c>
      <c r="L8" s="255" t="s">
        <v>5</v>
      </c>
      <c r="M8" s="256" t="s">
        <v>6</v>
      </c>
      <c r="N8" s="256" t="s">
        <v>7</v>
      </c>
      <c r="O8" s="257" t="s">
        <v>8</v>
      </c>
      <c r="P8" s="24" t="s">
        <v>9</v>
      </c>
      <c r="Q8" s="258" t="s">
        <v>20</v>
      </c>
      <c r="R8" s="22" t="s">
        <v>5</v>
      </c>
      <c r="S8" s="21" t="s">
        <v>6</v>
      </c>
      <c r="T8" s="21" t="s">
        <v>7</v>
      </c>
      <c r="U8" s="23" t="s">
        <v>8</v>
      </c>
      <c r="V8" s="24" t="s">
        <v>9</v>
      </c>
      <c r="W8" s="153" t="s">
        <v>20</v>
      </c>
      <c r="X8" s="22" t="s">
        <v>5</v>
      </c>
      <c r="Y8" s="21" t="s">
        <v>6</v>
      </c>
      <c r="Z8" s="21" t="s">
        <v>7</v>
      </c>
      <c r="AA8" s="23" t="s">
        <v>8</v>
      </c>
      <c r="AB8" s="24" t="s">
        <v>9</v>
      </c>
      <c r="AC8" s="153" t="s">
        <v>20</v>
      </c>
      <c r="AD8" s="22" t="s">
        <v>5</v>
      </c>
      <c r="AE8" s="21" t="s">
        <v>6</v>
      </c>
      <c r="AF8" s="21" t="s">
        <v>7</v>
      </c>
      <c r="AG8" s="23" t="s">
        <v>8</v>
      </c>
      <c r="AH8" s="24" t="s">
        <v>9</v>
      </c>
      <c r="AI8" s="153" t="s">
        <v>20</v>
      </c>
      <c r="AJ8" s="22" t="s">
        <v>5</v>
      </c>
      <c r="AK8" s="21" t="s">
        <v>6</v>
      </c>
      <c r="AL8" s="21" t="s">
        <v>7</v>
      </c>
      <c r="AM8" s="23" t="s">
        <v>8</v>
      </c>
      <c r="AN8" s="24" t="s">
        <v>9</v>
      </c>
      <c r="AO8" s="153" t="s">
        <v>20</v>
      </c>
      <c r="AP8" s="22" t="s">
        <v>5</v>
      </c>
      <c r="AQ8" s="21" t="s">
        <v>6</v>
      </c>
      <c r="AR8" s="21" t="s">
        <v>7</v>
      </c>
      <c r="AS8" s="23" t="s">
        <v>8</v>
      </c>
      <c r="AT8" s="24" t="s">
        <v>9</v>
      </c>
      <c r="AU8" s="153" t="s">
        <v>20</v>
      </c>
      <c r="AV8" s="22" t="s">
        <v>5</v>
      </c>
      <c r="AW8" s="21" t="s">
        <v>6</v>
      </c>
      <c r="AX8" s="21" t="s">
        <v>7</v>
      </c>
      <c r="AY8" s="23" t="s">
        <v>8</v>
      </c>
      <c r="AZ8" s="24" t="s">
        <v>9</v>
      </c>
      <c r="BA8" s="154" t="s">
        <v>20</v>
      </c>
    </row>
    <row r="9" spans="1:53" s="16" customFormat="1" ht="12.75" customHeight="1" thickBot="1">
      <c r="A9" s="25" t="s">
        <v>29</v>
      </c>
      <c r="B9" s="26"/>
      <c r="C9" s="27"/>
      <c r="D9" s="111">
        <f>SUM(D10:D15)</f>
        <v>14</v>
      </c>
      <c r="E9" s="28">
        <f>SUM(E10:E15)</f>
        <v>174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59"/>
      <c r="R9" s="29"/>
      <c r="S9" s="29"/>
      <c r="T9" s="29"/>
      <c r="U9" s="29"/>
      <c r="V9" s="29"/>
      <c r="W9" s="142"/>
      <c r="X9" s="29"/>
      <c r="Y9" s="29"/>
      <c r="Z9" s="29"/>
      <c r="AA9" s="29"/>
      <c r="AB9" s="29"/>
      <c r="AC9" s="142"/>
      <c r="AD9" s="29"/>
      <c r="AE9" s="29"/>
      <c r="AF9" s="29"/>
      <c r="AG9" s="29"/>
      <c r="AH9" s="29"/>
      <c r="AI9" s="142"/>
      <c r="AJ9" s="29"/>
      <c r="AK9" s="29"/>
      <c r="AL9" s="29"/>
      <c r="AM9" s="29"/>
      <c r="AN9" s="29"/>
      <c r="AO9" s="142"/>
      <c r="AP9" s="29"/>
      <c r="AQ9" s="29"/>
      <c r="AR9" s="29"/>
      <c r="AS9" s="29"/>
      <c r="AT9" s="29"/>
      <c r="AU9" s="142"/>
      <c r="AV9" s="29"/>
      <c r="AW9" s="29"/>
      <c r="AX9" s="29"/>
      <c r="AY9" s="29"/>
      <c r="AZ9" s="29"/>
      <c r="BA9" s="146"/>
    </row>
    <row r="10" spans="1:53" s="42" customFormat="1" ht="15" customHeight="1">
      <c r="A10" s="45">
        <v>1</v>
      </c>
      <c r="B10" s="93" t="s">
        <v>23</v>
      </c>
      <c r="C10" s="46">
        <f aca="true" t="shared" si="0" ref="C10:C15">COUNTA(J10,P10,V10,AB10,AH10,AN10,AZ10,AT10)</f>
        <v>2</v>
      </c>
      <c r="D10" s="47">
        <f aca="true" t="shared" si="1" ref="D10:D15">SUM(K10,Q10,W10,AC10,AI10,AO10,BA10,AU10)</f>
        <v>5</v>
      </c>
      <c r="E10" s="113">
        <f aca="true" t="shared" si="2" ref="E10:E15">SUM(F10:I10,L10:O10,R10:U10,X10:AA10,AD10:AG10,AJ10:AM10,AV10:AY10,AP10:AS10)</f>
        <v>80</v>
      </c>
      <c r="F10" s="44"/>
      <c r="G10" s="250"/>
      <c r="H10" s="250"/>
      <c r="I10" s="250"/>
      <c r="J10" s="49"/>
      <c r="K10" s="260"/>
      <c r="L10" s="250"/>
      <c r="M10" s="250"/>
      <c r="N10" s="250"/>
      <c r="O10" s="250"/>
      <c r="P10" s="49"/>
      <c r="Q10" s="260"/>
      <c r="R10" s="47"/>
      <c r="S10" s="48">
        <v>20</v>
      </c>
      <c r="T10" s="48"/>
      <c r="U10" s="48"/>
      <c r="V10" s="49"/>
      <c r="W10" s="139">
        <v>1</v>
      </c>
      <c r="X10" s="48"/>
      <c r="Y10" s="48">
        <v>20</v>
      </c>
      <c r="Z10" s="48"/>
      <c r="AA10" s="48"/>
      <c r="AB10" s="49"/>
      <c r="AC10" s="139">
        <v>1</v>
      </c>
      <c r="AD10" s="47"/>
      <c r="AE10" s="48">
        <v>20</v>
      </c>
      <c r="AF10" s="48"/>
      <c r="AG10" s="48"/>
      <c r="AH10" s="49">
        <v>1</v>
      </c>
      <c r="AI10" s="139">
        <v>1</v>
      </c>
      <c r="AJ10" s="48"/>
      <c r="AK10" s="48">
        <v>20</v>
      </c>
      <c r="AL10" s="48"/>
      <c r="AM10" s="48"/>
      <c r="AN10" s="49" t="s">
        <v>10</v>
      </c>
      <c r="AO10" s="139">
        <v>2</v>
      </c>
      <c r="AP10" s="48"/>
      <c r="AQ10" s="48"/>
      <c r="AR10" s="48"/>
      <c r="AS10" s="48"/>
      <c r="AT10" s="49"/>
      <c r="AU10" s="139"/>
      <c r="AV10" s="47"/>
      <c r="AW10" s="48"/>
      <c r="AX10" s="48"/>
      <c r="AY10" s="48"/>
      <c r="AZ10" s="49"/>
      <c r="BA10" s="156"/>
    </row>
    <row r="11" spans="1:53" s="42" customFormat="1" ht="15" customHeight="1">
      <c r="A11" s="45">
        <v>2</v>
      </c>
      <c r="B11" s="110" t="s">
        <v>26</v>
      </c>
      <c r="C11" s="46">
        <f t="shared" si="0"/>
        <v>0</v>
      </c>
      <c r="D11" s="47">
        <f t="shared" si="1"/>
        <v>1</v>
      </c>
      <c r="E11" s="113">
        <f t="shared" si="2"/>
        <v>8</v>
      </c>
      <c r="F11" s="44"/>
      <c r="G11" s="250">
        <v>8</v>
      </c>
      <c r="H11" s="250"/>
      <c r="I11" s="250"/>
      <c r="J11" s="49"/>
      <c r="K11" s="260">
        <v>1</v>
      </c>
      <c r="L11" s="250"/>
      <c r="M11" s="250"/>
      <c r="N11" s="250"/>
      <c r="O11" s="250"/>
      <c r="P11" s="49"/>
      <c r="Q11" s="260"/>
      <c r="R11" s="47"/>
      <c r="S11" s="48"/>
      <c r="T11" s="48"/>
      <c r="U11" s="48"/>
      <c r="V11" s="49"/>
      <c r="W11" s="139"/>
      <c r="X11" s="48"/>
      <c r="Y11" s="48"/>
      <c r="Z11" s="48"/>
      <c r="AA11" s="48"/>
      <c r="AB11" s="49"/>
      <c r="AC11" s="139"/>
      <c r="AD11" s="47"/>
      <c r="AE11" s="48"/>
      <c r="AF11" s="48"/>
      <c r="AG11" s="48"/>
      <c r="AH11" s="49"/>
      <c r="AI11" s="139"/>
      <c r="AJ11" s="48"/>
      <c r="AK11" s="48"/>
      <c r="AL11" s="48"/>
      <c r="AM11" s="48"/>
      <c r="AN11" s="49"/>
      <c r="AO11" s="139"/>
      <c r="AP11" s="48"/>
      <c r="AQ11" s="48"/>
      <c r="AR11" s="48"/>
      <c r="AS11" s="48"/>
      <c r="AT11" s="49"/>
      <c r="AU11" s="139"/>
      <c r="AV11" s="47"/>
      <c r="AW11" s="48"/>
      <c r="AX11" s="48"/>
      <c r="AY11" s="48"/>
      <c r="AZ11" s="49"/>
      <c r="BA11" s="156"/>
    </row>
    <row r="12" spans="1:53" s="42" customFormat="1" ht="15" customHeight="1">
      <c r="A12" s="45">
        <v>3</v>
      </c>
      <c r="B12" s="110" t="s">
        <v>110</v>
      </c>
      <c r="C12" s="46">
        <f t="shared" si="0"/>
        <v>0</v>
      </c>
      <c r="D12" s="47">
        <f t="shared" si="1"/>
        <v>3</v>
      </c>
      <c r="E12" s="113">
        <f t="shared" si="2"/>
        <v>36</v>
      </c>
      <c r="F12" s="44"/>
      <c r="G12" s="250"/>
      <c r="H12" s="250"/>
      <c r="I12" s="250"/>
      <c r="J12" s="49"/>
      <c r="K12" s="260"/>
      <c r="L12" s="250"/>
      <c r="M12" s="250"/>
      <c r="N12" s="250"/>
      <c r="O12" s="250"/>
      <c r="P12" s="49"/>
      <c r="Q12" s="260"/>
      <c r="R12" s="47">
        <v>18</v>
      </c>
      <c r="S12" s="48"/>
      <c r="T12" s="48"/>
      <c r="U12" s="48"/>
      <c r="V12" s="49"/>
      <c r="W12" s="139">
        <v>2</v>
      </c>
      <c r="X12" s="48"/>
      <c r="Y12" s="48"/>
      <c r="Z12" s="48"/>
      <c r="AA12" s="48"/>
      <c r="AB12" s="49"/>
      <c r="AC12" s="139"/>
      <c r="AD12" s="47"/>
      <c r="AE12" s="48"/>
      <c r="AF12" s="48"/>
      <c r="AG12" s="48"/>
      <c r="AH12" s="49"/>
      <c r="AI12" s="139"/>
      <c r="AJ12" s="48"/>
      <c r="AK12" s="48"/>
      <c r="AL12" s="48"/>
      <c r="AM12" s="48"/>
      <c r="AN12" s="49"/>
      <c r="AO12" s="139"/>
      <c r="AP12" s="48"/>
      <c r="AQ12" s="48"/>
      <c r="AR12" s="48"/>
      <c r="AS12" s="48"/>
      <c r="AT12" s="49"/>
      <c r="AU12" s="139"/>
      <c r="AV12" s="47">
        <v>18</v>
      </c>
      <c r="AW12" s="48"/>
      <c r="AX12" s="48"/>
      <c r="AY12" s="48"/>
      <c r="AZ12" s="49"/>
      <c r="BA12" s="156">
        <v>1</v>
      </c>
    </row>
    <row r="13" spans="1:53" s="42" customFormat="1" ht="15" customHeight="1">
      <c r="A13" s="45">
        <v>4</v>
      </c>
      <c r="B13" s="119" t="s">
        <v>22</v>
      </c>
      <c r="C13" s="46">
        <f t="shared" si="0"/>
        <v>0</v>
      </c>
      <c r="D13" s="47">
        <f t="shared" si="1"/>
        <v>1</v>
      </c>
      <c r="E13" s="113">
        <f t="shared" si="2"/>
        <v>10</v>
      </c>
      <c r="F13" s="253"/>
      <c r="G13" s="252"/>
      <c r="H13" s="252"/>
      <c r="I13" s="252"/>
      <c r="J13" s="102"/>
      <c r="K13" s="254"/>
      <c r="L13" s="252"/>
      <c r="M13" s="252"/>
      <c r="N13" s="252"/>
      <c r="O13" s="252"/>
      <c r="P13" s="102"/>
      <c r="Q13" s="254"/>
      <c r="R13" s="103">
        <v>10</v>
      </c>
      <c r="S13" s="101"/>
      <c r="T13" s="101"/>
      <c r="U13" s="101"/>
      <c r="V13" s="102"/>
      <c r="W13" s="140">
        <v>1</v>
      </c>
      <c r="X13" s="101"/>
      <c r="Y13" s="101"/>
      <c r="Z13" s="101"/>
      <c r="AA13" s="101"/>
      <c r="AB13" s="102"/>
      <c r="AC13" s="140"/>
      <c r="AD13" s="103"/>
      <c r="AE13" s="101"/>
      <c r="AF13" s="101"/>
      <c r="AG13" s="101"/>
      <c r="AH13" s="102"/>
      <c r="AI13" s="140"/>
      <c r="AJ13" s="121"/>
      <c r="AK13" s="101"/>
      <c r="AL13" s="101"/>
      <c r="AM13" s="101"/>
      <c r="AN13" s="102"/>
      <c r="AO13" s="140"/>
      <c r="AP13" s="121"/>
      <c r="AQ13" s="101"/>
      <c r="AR13" s="101"/>
      <c r="AS13" s="101"/>
      <c r="AT13" s="102"/>
      <c r="AU13" s="140"/>
      <c r="AV13" s="103"/>
      <c r="AW13" s="101"/>
      <c r="AX13" s="101"/>
      <c r="AY13" s="101"/>
      <c r="AZ13" s="102"/>
      <c r="BA13" s="157"/>
    </row>
    <row r="14" spans="1:53" s="42" customFormat="1" ht="15" customHeight="1">
      <c r="A14" s="45">
        <v>5</v>
      </c>
      <c r="B14" s="119" t="s">
        <v>18</v>
      </c>
      <c r="C14" s="46">
        <f t="shared" si="0"/>
        <v>0</v>
      </c>
      <c r="D14" s="47">
        <f t="shared" si="1"/>
        <v>1</v>
      </c>
      <c r="E14" s="113">
        <f t="shared" si="2"/>
        <v>10</v>
      </c>
      <c r="F14" s="253"/>
      <c r="G14" s="252"/>
      <c r="H14" s="252"/>
      <c r="I14" s="252"/>
      <c r="J14" s="102"/>
      <c r="K14" s="254"/>
      <c r="L14" s="252"/>
      <c r="M14" s="252"/>
      <c r="N14" s="252"/>
      <c r="O14" s="252"/>
      <c r="P14" s="102"/>
      <c r="Q14" s="254"/>
      <c r="R14" s="120"/>
      <c r="S14" s="101"/>
      <c r="T14" s="101"/>
      <c r="U14" s="101"/>
      <c r="V14" s="102"/>
      <c r="W14" s="140"/>
      <c r="X14" s="101">
        <v>10</v>
      </c>
      <c r="Y14" s="101"/>
      <c r="Z14" s="101"/>
      <c r="AA14" s="101"/>
      <c r="AB14" s="102"/>
      <c r="AC14" s="140">
        <v>1</v>
      </c>
      <c r="AD14" s="120"/>
      <c r="AE14" s="101"/>
      <c r="AF14" s="101"/>
      <c r="AG14" s="101"/>
      <c r="AH14" s="102"/>
      <c r="AI14" s="140"/>
      <c r="AJ14" s="101"/>
      <c r="AK14" s="101"/>
      <c r="AL14" s="101"/>
      <c r="AM14" s="101"/>
      <c r="AN14" s="102"/>
      <c r="AO14" s="140"/>
      <c r="AP14" s="101"/>
      <c r="AQ14" s="101"/>
      <c r="AR14" s="101"/>
      <c r="AS14" s="101"/>
      <c r="AT14" s="102"/>
      <c r="AU14" s="140"/>
      <c r="AV14" s="120"/>
      <c r="AW14" s="101"/>
      <c r="AX14" s="101"/>
      <c r="AY14" s="101"/>
      <c r="AZ14" s="102"/>
      <c r="BA14" s="157"/>
    </row>
    <row r="15" spans="1:53" s="36" customFormat="1" ht="14.25" customHeight="1">
      <c r="A15" s="30">
        <v>6</v>
      </c>
      <c r="B15" s="223" t="s">
        <v>32</v>
      </c>
      <c r="C15" s="46">
        <f t="shared" si="0"/>
        <v>0</v>
      </c>
      <c r="D15" s="47">
        <f t="shared" si="1"/>
        <v>3</v>
      </c>
      <c r="E15" s="113">
        <f t="shared" si="2"/>
        <v>30</v>
      </c>
      <c r="F15" s="253">
        <v>10</v>
      </c>
      <c r="G15" s="252"/>
      <c r="H15" s="252">
        <v>10</v>
      </c>
      <c r="I15" s="252"/>
      <c r="J15" s="102"/>
      <c r="K15" s="254">
        <v>2</v>
      </c>
      <c r="L15" s="252"/>
      <c r="M15" s="252"/>
      <c r="N15" s="252">
        <v>10</v>
      </c>
      <c r="O15" s="252"/>
      <c r="P15" s="102"/>
      <c r="Q15" s="254">
        <v>1</v>
      </c>
      <c r="R15" s="103"/>
      <c r="S15" s="101"/>
      <c r="T15" s="101"/>
      <c r="U15" s="101"/>
      <c r="V15" s="102"/>
      <c r="W15" s="140"/>
      <c r="X15" s="101"/>
      <c r="Y15" s="101"/>
      <c r="Z15" s="101"/>
      <c r="AA15" s="101"/>
      <c r="AB15" s="102"/>
      <c r="AC15" s="140"/>
      <c r="AD15" s="103"/>
      <c r="AE15" s="101"/>
      <c r="AF15" s="101"/>
      <c r="AG15" s="101"/>
      <c r="AH15" s="102"/>
      <c r="AI15" s="140"/>
      <c r="AJ15" s="121"/>
      <c r="AK15" s="101"/>
      <c r="AL15" s="101"/>
      <c r="AM15" s="101"/>
      <c r="AN15" s="102"/>
      <c r="AO15" s="140"/>
      <c r="AP15" s="121"/>
      <c r="AQ15" s="101"/>
      <c r="AR15" s="101"/>
      <c r="AS15" s="101"/>
      <c r="AT15" s="102"/>
      <c r="AU15" s="140"/>
      <c r="AV15" s="103"/>
      <c r="AW15" s="101"/>
      <c r="AX15" s="101"/>
      <c r="AY15" s="101"/>
      <c r="AZ15" s="102"/>
      <c r="BA15" s="157"/>
    </row>
    <row r="16" spans="1:53" s="42" customFormat="1" ht="11.25" customHeight="1" thickBot="1">
      <c r="A16" s="37" t="s">
        <v>30</v>
      </c>
      <c r="B16" s="150"/>
      <c r="C16" s="39"/>
      <c r="D16" s="151">
        <f>SUM(D17:D24)</f>
        <v>40</v>
      </c>
      <c r="E16" s="152">
        <f>SUM(E17:E24)</f>
        <v>368</v>
      </c>
      <c r="F16" s="41"/>
      <c r="G16" s="41"/>
      <c r="H16" s="41"/>
      <c r="I16" s="41"/>
      <c r="J16" s="41"/>
      <c r="K16" s="261"/>
      <c r="L16" s="41"/>
      <c r="M16" s="41"/>
      <c r="N16" s="41"/>
      <c r="O16" s="41"/>
      <c r="P16" s="41"/>
      <c r="Q16" s="261"/>
      <c r="R16" s="41"/>
      <c r="S16" s="41"/>
      <c r="T16" s="41"/>
      <c r="U16" s="41"/>
      <c r="V16" s="41"/>
      <c r="W16" s="143"/>
      <c r="X16" s="41"/>
      <c r="Y16" s="41"/>
      <c r="Z16" s="41"/>
      <c r="AA16" s="41"/>
      <c r="AB16" s="41"/>
      <c r="AC16" s="143"/>
      <c r="AD16" s="41"/>
      <c r="AE16" s="41"/>
      <c r="AF16" s="41"/>
      <c r="AG16" s="41"/>
      <c r="AH16" s="41"/>
      <c r="AI16" s="143"/>
      <c r="AJ16" s="41"/>
      <c r="AK16" s="41"/>
      <c r="AL16" s="41"/>
      <c r="AM16" s="41"/>
      <c r="AN16" s="41"/>
      <c r="AO16" s="143"/>
      <c r="AP16" s="41"/>
      <c r="AQ16" s="41"/>
      <c r="AR16" s="41"/>
      <c r="AS16" s="41"/>
      <c r="AT16" s="41"/>
      <c r="AU16" s="143"/>
      <c r="AV16" s="41"/>
      <c r="AW16" s="41"/>
      <c r="AX16" s="41"/>
      <c r="AY16" s="41"/>
      <c r="AZ16" s="41"/>
      <c r="BA16" s="148"/>
    </row>
    <row r="17" spans="1:53" s="36" customFormat="1" ht="14.25" customHeight="1">
      <c r="A17" s="30">
        <v>1</v>
      </c>
      <c r="B17" s="96" t="s">
        <v>19</v>
      </c>
      <c r="C17" s="46">
        <f aca="true" t="shared" si="3" ref="C17:C24">COUNTA(J17,P17,V17,AB17,AH17,AN17,AZ17,AT17)</f>
        <v>0</v>
      </c>
      <c r="D17" s="47">
        <f aca="true" t="shared" si="4" ref="D17:D24">SUM(K17,Q17,W17,AC17,AI17,AO17,BA17,AU17)</f>
        <v>3</v>
      </c>
      <c r="E17" s="113">
        <f aca="true" t="shared" si="5" ref="E17:E24">SUM(F17:I17,L17:O17,R17:U17,X17:AA17,AD17:AG17,AJ17:AM17,AV17:AY17,AP17:AS17)</f>
        <v>15</v>
      </c>
      <c r="F17" s="262"/>
      <c r="G17" s="263">
        <v>15</v>
      </c>
      <c r="H17" s="263"/>
      <c r="I17" s="263"/>
      <c r="J17" s="35"/>
      <c r="K17" s="264">
        <v>3</v>
      </c>
      <c r="L17" s="263"/>
      <c r="M17" s="263"/>
      <c r="N17" s="263"/>
      <c r="O17" s="263"/>
      <c r="P17" s="35"/>
      <c r="Q17" s="264"/>
      <c r="R17" s="33"/>
      <c r="S17" s="34"/>
      <c r="T17" s="34"/>
      <c r="U17" s="34"/>
      <c r="V17" s="35"/>
      <c r="W17" s="141"/>
      <c r="X17" s="34"/>
      <c r="Y17" s="34"/>
      <c r="Z17" s="34"/>
      <c r="AA17" s="34"/>
      <c r="AB17" s="35"/>
      <c r="AC17" s="141"/>
      <c r="AD17" s="94"/>
      <c r="AE17" s="95"/>
      <c r="AF17" s="95"/>
      <c r="AG17" s="95"/>
      <c r="AH17" s="35"/>
      <c r="AI17" s="141"/>
      <c r="AJ17" s="34"/>
      <c r="AK17" s="34"/>
      <c r="AL17" s="34"/>
      <c r="AM17" s="34"/>
      <c r="AN17" s="35"/>
      <c r="AO17" s="141"/>
      <c r="AP17" s="34"/>
      <c r="AQ17" s="34"/>
      <c r="AR17" s="34"/>
      <c r="AS17" s="34"/>
      <c r="AT17" s="35"/>
      <c r="AU17" s="141"/>
      <c r="AV17" s="33"/>
      <c r="AW17" s="34"/>
      <c r="AX17" s="34"/>
      <c r="AY17" s="34"/>
      <c r="AZ17" s="35"/>
      <c r="BA17" s="158"/>
    </row>
    <row r="18" spans="1:53" s="36" customFormat="1" ht="14.25" customHeight="1">
      <c r="A18" s="30">
        <v>2</v>
      </c>
      <c r="B18" s="242" t="s">
        <v>11</v>
      </c>
      <c r="C18" s="46">
        <f t="shared" si="3"/>
        <v>2</v>
      </c>
      <c r="D18" s="47">
        <f t="shared" si="4"/>
        <v>11</v>
      </c>
      <c r="E18" s="113">
        <f t="shared" si="5"/>
        <v>90</v>
      </c>
      <c r="F18" s="253">
        <v>30</v>
      </c>
      <c r="G18" s="252">
        <v>15</v>
      </c>
      <c r="H18" s="252"/>
      <c r="I18" s="252"/>
      <c r="J18" s="102" t="s">
        <v>10</v>
      </c>
      <c r="K18" s="254">
        <v>6</v>
      </c>
      <c r="L18" s="252">
        <v>30</v>
      </c>
      <c r="M18" s="252">
        <v>15</v>
      </c>
      <c r="N18" s="252"/>
      <c r="O18" s="252"/>
      <c r="P18" s="102" t="s">
        <v>10</v>
      </c>
      <c r="Q18" s="254">
        <v>5</v>
      </c>
      <c r="R18" s="120"/>
      <c r="S18" s="121"/>
      <c r="T18" s="121"/>
      <c r="U18" s="101"/>
      <c r="V18" s="102"/>
      <c r="W18" s="140"/>
      <c r="X18" s="101"/>
      <c r="Y18" s="101"/>
      <c r="Z18" s="101"/>
      <c r="AA18" s="101"/>
      <c r="AB18" s="102"/>
      <c r="AC18" s="140"/>
      <c r="AD18" s="103"/>
      <c r="AE18" s="101"/>
      <c r="AF18" s="101"/>
      <c r="AG18" s="101"/>
      <c r="AH18" s="102"/>
      <c r="AI18" s="140"/>
      <c r="AJ18" s="121"/>
      <c r="AK18" s="101"/>
      <c r="AL18" s="101"/>
      <c r="AM18" s="101"/>
      <c r="AN18" s="102"/>
      <c r="AO18" s="140"/>
      <c r="AP18" s="121"/>
      <c r="AQ18" s="101"/>
      <c r="AR18" s="101"/>
      <c r="AS18" s="101"/>
      <c r="AT18" s="102"/>
      <c r="AU18" s="140"/>
      <c r="AV18" s="103"/>
      <c r="AW18" s="101"/>
      <c r="AX18" s="101"/>
      <c r="AY18" s="101"/>
      <c r="AZ18" s="102"/>
      <c r="BA18" s="157"/>
    </row>
    <row r="19" spans="1:53" s="36" customFormat="1" ht="14.25" customHeight="1">
      <c r="A19" s="30">
        <v>3</v>
      </c>
      <c r="B19" s="223" t="s">
        <v>94</v>
      </c>
      <c r="C19" s="46">
        <f t="shared" si="3"/>
        <v>0</v>
      </c>
      <c r="D19" s="47">
        <f t="shared" si="4"/>
        <v>2</v>
      </c>
      <c r="E19" s="113">
        <f t="shared" si="5"/>
        <v>30</v>
      </c>
      <c r="F19" s="253"/>
      <c r="G19" s="252"/>
      <c r="H19" s="252"/>
      <c r="I19" s="252"/>
      <c r="J19" s="102"/>
      <c r="K19" s="254"/>
      <c r="L19" s="252"/>
      <c r="M19" s="252"/>
      <c r="N19" s="252"/>
      <c r="O19" s="252"/>
      <c r="P19" s="102"/>
      <c r="Q19" s="254"/>
      <c r="R19" s="103">
        <v>15</v>
      </c>
      <c r="S19" s="101"/>
      <c r="T19" s="101">
        <v>15</v>
      </c>
      <c r="U19" s="101"/>
      <c r="V19" s="102"/>
      <c r="W19" s="140">
        <v>2</v>
      </c>
      <c r="X19" s="101"/>
      <c r="Y19" s="101"/>
      <c r="Z19" s="101"/>
      <c r="AA19" s="101"/>
      <c r="AB19" s="102"/>
      <c r="AC19" s="140"/>
      <c r="AD19" s="103"/>
      <c r="AE19" s="101"/>
      <c r="AF19" s="101"/>
      <c r="AG19" s="101"/>
      <c r="AH19" s="102"/>
      <c r="AI19" s="140"/>
      <c r="AJ19" s="121"/>
      <c r="AK19" s="101"/>
      <c r="AL19" s="101"/>
      <c r="AM19" s="101"/>
      <c r="AN19" s="102"/>
      <c r="AO19" s="140"/>
      <c r="AP19" s="121"/>
      <c r="AQ19" s="101"/>
      <c r="AR19" s="101"/>
      <c r="AS19" s="101"/>
      <c r="AT19" s="102"/>
      <c r="AU19" s="140"/>
      <c r="AV19" s="103"/>
      <c r="AW19" s="101"/>
      <c r="AX19" s="101"/>
      <c r="AY19" s="101"/>
      <c r="AZ19" s="102"/>
      <c r="BA19" s="157"/>
    </row>
    <row r="20" spans="1:53" s="36" customFormat="1" ht="14.25" customHeight="1">
      <c r="A20" s="30">
        <v>4</v>
      </c>
      <c r="B20" s="242" t="s">
        <v>12</v>
      </c>
      <c r="C20" s="46">
        <f t="shared" si="3"/>
        <v>1</v>
      </c>
      <c r="D20" s="47">
        <f t="shared" si="4"/>
        <v>7</v>
      </c>
      <c r="E20" s="113">
        <f t="shared" si="5"/>
        <v>55</v>
      </c>
      <c r="F20" s="262">
        <v>25</v>
      </c>
      <c r="G20" s="263">
        <v>10</v>
      </c>
      <c r="H20" s="263"/>
      <c r="I20" s="263"/>
      <c r="J20" s="35" t="s">
        <v>10</v>
      </c>
      <c r="K20" s="264">
        <v>4</v>
      </c>
      <c r="L20" s="263">
        <v>10</v>
      </c>
      <c r="M20" s="263">
        <v>10</v>
      </c>
      <c r="N20" s="263"/>
      <c r="O20" s="263"/>
      <c r="P20" s="35"/>
      <c r="Q20" s="264">
        <v>3</v>
      </c>
      <c r="R20" s="94"/>
      <c r="S20" s="95"/>
      <c r="T20" s="95"/>
      <c r="U20" s="95"/>
      <c r="V20" s="35"/>
      <c r="W20" s="141"/>
      <c r="X20" s="34"/>
      <c r="Y20" s="34"/>
      <c r="Z20" s="34"/>
      <c r="AA20" s="34"/>
      <c r="AB20" s="35"/>
      <c r="AC20" s="141"/>
      <c r="AD20" s="94"/>
      <c r="AE20" s="95"/>
      <c r="AF20" s="95"/>
      <c r="AG20" s="95"/>
      <c r="AH20" s="35"/>
      <c r="AI20" s="141"/>
      <c r="AJ20" s="95"/>
      <c r="AK20" s="95"/>
      <c r="AL20" s="95"/>
      <c r="AM20" s="95"/>
      <c r="AN20" s="35"/>
      <c r="AO20" s="141"/>
      <c r="AP20" s="95"/>
      <c r="AQ20" s="95"/>
      <c r="AR20" s="95"/>
      <c r="AS20" s="95"/>
      <c r="AT20" s="35"/>
      <c r="AU20" s="141"/>
      <c r="AV20" s="94"/>
      <c r="AW20" s="95"/>
      <c r="AX20" s="95"/>
      <c r="AY20" s="95"/>
      <c r="AZ20" s="35"/>
      <c r="BA20" s="158"/>
    </row>
    <row r="21" spans="1:53" s="36" customFormat="1" ht="14.25" customHeight="1">
      <c r="A21" s="30">
        <v>5</v>
      </c>
      <c r="B21" s="242" t="s">
        <v>34</v>
      </c>
      <c r="C21" s="46">
        <f t="shared" si="3"/>
        <v>0</v>
      </c>
      <c r="D21" s="47">
        <f t="shared" si="4"/>
        <v>3</v>
      </c>
      <c r="E21" s="113">
        <f t="shared" si="5"/>
        <v>45</v>
      </c>
      <c r="F21" s="262">
        <v>30</v>
      </c>
      <c r="G21" s="263"/>
      <c r="H21" s="263">
        <v>15</v>
      </c>
      <c r="I21" s="263"/>
      <c r="J21" s="35"/>
      <c r="K21" s="264">
        <v>3</v>
      </c>
      <c r="L21" s="263"/>
      <c r="M21" s="263"/>
      <c r="N21" s="263"/>
      <c r="O21" s="263"/>
      <c r="P21" s="35"/>
      <c r="Q21" s="264"/>
      <c r="R21" s="94"/>
      <c r="S21" s="95"/>
      <c r="T21" s="95"/>
      <c r="U21" s="95"/>
      <c r="V21" s="35"/>
      <c r="W21" s="141"/>
      <c r="X21" s="34"/>
      <c r="Y21" s="34"/>
      <c r="Z21" s="34"/>
      <c r="AA21" s="34"/>
      <c r="AB21" s="35"/>
      <c r="AC21" s="141"/>
      <c r="AD21" s="94"/>
      <c r="AE21" s="95"/>
      <c r="AF21" s="95"/>
      <c r="AG21" s="95"/>
      <c r="AH21" s="35"/>
      <c r="AI21" s="141"/>
      <c r="AJ21" s="95"/>
      <c r="AK21" s="95"/>
      <c r="AL21" s="95"/>
      <c r="AM21" s="95"/>
      <c r="AN21" s="35"/>
      <c r="AO21" s="141"/>
      <c r="AP21" s="95"/>
      <c r="AQ21" s="95"/>
      <c r="AR21" s="95"/>
      <c r="AS21" s="95"/>
      <c r="AT21" s="35"/>
      <c r="AU21" s="141"/>
      <c r="AV21" s="94"/>
      <c r="AW21" s="95"/>
      <c r="AX21" s="95"/>
      <c r="AY21" s="95"/>
      <c r="AZ21" s="35"/>
      <c r="BA21" s="158"/>
    </row>
    <row r="22" spans="1:53" s="36" customFormat="1" ht="14.25" customHeight="1">
      <c r="A22" s="30">
        <v>6</v>
      </c>
      <c r="B22" s="242" t="s">
        <v>35</v>
      </c>
      <c r="C22" s="46">
        <f t="shared" si="3"/>
        <v>0</v>
      </c>
      <c r="D22" s="47">
        <f t="shared" si="4"/>
        <v>3</v>
      </c>
      <c r="E22" s="113">
        <f t="shared" si="5"/>
        <v>30</v>
      </c>
      <c r="F22" s="262"/>
      <c r="G22" s="263"/>
      <c r="H22" s="263"/>
      <c r="I22" s="263"/>
      <c r="J22" s="35"/>
      <c r="K22" s="264"/>
      <c r="L22" s="263">
        <v>15</v>
      </c>
      <c r="M22" s="263">
        <v>15</v>
      </c>
      <c r="N22" s="263"/>
      <c r="O22" s="263"/>
      <c r="P22" s="35"/>
      <c r="Q22" s="264">
        <v>3</v>
      </c>
      <c r="R22" s="94"/>
      <c r="S22" s="95"/>
      <c r="T22" s="95"/>
      <c r="U22" s="95"/>
      <c r="V22" s="35"/>
      <c r="W22" s="141"/>
      <c r="X22" s="34"/>
      <c r="Y22" s="34"/>
      <c r="Z22" s="34"/>
      <c r="AA22" s="34"/>
      <c r="AB22" s="35"/>
      <c r="AC22" s="141"/>
      <c r="AD22" s="94"/>
      <c r="AE22" s="95"/>
      <c r="AF22" s="95"/>
      <c r="AG22" s="95"/>
      <c r="AH22" s="35"/>
      <c r="AI22" s="141"/>
      <c r="AJ22" s="95"/>
      <c r="AK22" s="95"/>
      <c r="AL22" s="95"/>
      <c r="AM22" s="95"/>
      <c r="AN22" s="35"/>
      <c r="AO22" s="141"/>
      <c r="AP22" s="95"/>
      <c r="AQ22" s="95"/>
      <c r="AR22" s="95"/>
      <c r="AS22" s="95"/>
      <c r="AT22" s="35"/>
      <c r="AU22" s="141"/>
      <c r="AV22" s="94"/>
      <c r="AW22" s="95"/>
      <c r="AX22" s="95"/>
      <c r="AY22" s="95"/>
      <c r="AZ22" s="35"/>
      <c r="BA22" s="158"/>
    </row>
    <row r="23" spans="1:53" s="36" customFormat="1" ht="14.25" customHeight="1">
      <c r="A23" s="30">
        <v>7</v>
      </c>
      <c r="B23" s="243" t="s">
        <v>36</v>
      </c>
      <c r="C23" s="46">
        <f t="shared" si="3"/>
        <v>1</v>
      </c>
      <c r="D23" s="47">
        <f t="shared" si="4"/>
        <v>6</v>
      </c>
      <c r="E23" s="113">
        <f t="shared" si="5"/>
        <v>60</v>
      </c>
      <c r="F23" s="253"/>
      <c r="G23" s="252"/>
      <c r="H23" s="252"/>
      <c r="I23" s="252"/>
      <c r="J23" s="102"/>
      <c r="K23" s="254"/>
      <c r="L23" s="252">
        <v>30</v>
      </c>
      <c r="M23" s="252">
        <v>30</v>
      </c>
      <c r="N23" s="252"/>
      <c r="O23" s="252"/>
      <c r="P23" s="102" t="s">
        <v>10</v>
      </c>
      <c r="Q23" s="254">
        <v>6</v>
      </c>
      <c r="R23" s="103"/>
      <c r="S23" s="101"/>
      <c r="T23" s="101"/>
      <c r="U23" s="101"/>
      <c r="V23" s="102"/>
      <c r="W23" s="140"/>
      <c r="X23" s="101"/>
      <c r="Y23" s="101"/>
      <c r="Z23" s="101"/>
      <c r="AA23" s="101"/>
      <c r="AB23" s="102"/>
      <c r="AC23" s="140"/>
      <c r="AD23" s="103"/>
      <c r="AE23" s="101"/>
      <c r="AF23" s="101"/>
      <c r="AG23" s="101"/>
      <c r="AH23" s="102"/>
      <c r="AI23" s="140"/>
      <c r="AJ23" s="121"/>
      <c r="AK23" s="101"/>
      <c r="AL23" s="101"/>
      <c r="AM23" s="101"/>
      <c r="AN23" s="102"/>
      <c r="AO23" s="140"/>
      <c r="AP23" s="121"/>
      <c r="AQ23" s="101"/>
      <c r="AR23" s="101"/>
      <c r="AS23" s="101"/>
      <c r="AT23" s="102"/>
      <c r="AU23" s="140"/>
      <c r="AV23" s="103"/>
      <c r="AW23" s="101"/>
      <c r="AX23" s="101"/>
      <c r="AY23" s="101"/>
      <c r="AZ23" s="102"/>
      <c r="BA23" s="157"/>
    </row>
    <row r="24" spans="1:53" s="36" customFormat="1" ht="14.25" customHeight="1" thickBot="1">
      <c r="A24" s="30">
        <v>8</v>
      </c>
      <c r="B24" s="242" t="s">
        <v>37</v>
      </c>
      <c r="C24" s="46">
        <f t="shared" si="3"/>
        <v>0</v>
      </c>
      <c r="D24" s="47">
        <f t="shared" si="4"/>
        <v>5</v>
      </c>
      <c r="E24" s="113">
        <f t="shared" si="5"/>
        <v>43</v>
      </c>
      <c r="F24" s="253"/>
      <c r="G24" s="252"/>
      <c r="H24" s="252"/>
      <c r="I24" s="252"/>
      <c r="J24" s="102"/>
      <c r="K24" s="254"/>
      <c r="L24" s="252"/>
      <c r="M24" s="252"/>
      <c r="N24" s="252"/>
      <c r="O24" s="252"/>
      <c r="P24" s="102"/>
      <c r="Q24" s="254"/>
      <c r="R24" s="103"/>
      <c r="S24" s="101"/>
      <c r="T24" s="101"/>
      <c r="U24" s="101"/>
      <c r="V24" s="102"/>
      <c r="W24" s="140"/>
      <c r="X24" s="101"/>
      <c r="Y24" s="101"/>
      <c r="Z24" s="101"/>
      <c r="AA24" s="101"/>
      <c r="AB24" s="102"/>
      <c r="AC24" s="140"/>
      <c r="AD24" s="103">
        <v>10</v>
      </c>
      <c r="AE24" s="101"/>
      <c r="AF24" s="101">
        <v>15</v>
      </c>
      <c r="AG24" s="101"/>
      <c r="AH24" s="102"/>
      <c r="AI24" s="140">
        <v>3</v>
      </c>
      <c r="AJ24" s="121"/>
      <c r="AK24" s="101"/>
      <c r="AL24" s="101">
        <v>18</v>
      </c>
      <c r="AM24" s="101"/>
      <c r="AN24" s="102"/>
      <c r="AO24" s="140">
        <v>2</v>
      </c>
      <c r="AP24" s="121"/>
      <c r="AQ24" s="101"/>
      <c r="AR24" s="101"/>
      <c r="AS24" s="101"/>
      <c r="AT24" s="102"/>
      <c r="AU24" s="140"/>
      <c r="AV24" s="103"/>
      <c r="AW24" s="101"/>
      <c r="AX24" s="101"/>
      <c r="AY24" s="101"/>
      <c r="AZ24" s="102"/>
      <c r="BA24" s="157"/>
    </row>
    <row r="25" spans="1:53" s="42" customFormat="1" ht="11.25" customHeight="1" thickBot="1">
      <c r="A25" s="37" t="s">
        <v>31</v>
      </c>
      <c r="B25" s="38"/>
      <c r="C25" s="43"/>
      <c r="D25" s="112">
        <f>SUM(D26:D50)</f>
        <v>156</v>
      </c>
      <c r="E25" s="40">
        <f>SUM(E26:E50)</f>
        <v>1188</v>
      </c>
      <c r="F25" s="44"/>
      <c r="G25" s="44"/>
      <c r="H25" s="44"/>
      <c r="I25" s="44"/>
      <c r="J25" s="44"/>
      <c r="K25" s="265"/>
      <c r="L25" s="44"/>
      <c r="M25" s="44"/>
      <c r="N25" s="44"/>
      <c r="O25" s="44"/>
      <c r="P25" s="44"/>
      <c r="Q25" s="265"/>
      <c r="R25" s="44"/>
      <c r="S25" s="44"/>
      <c r="T25" s="44"/>
      <c r="U25" s="44"/>
      <c r="V25" s="44"/>
      <c r="W25" s="144"/>
      <c r="X25" s="44"/>
      <c r="Y25" s="44"/>
      <c r="Z25" s="44"/>
      <c r="AA25" s="44"/>
      <c r="AB25" s="44"/>
      <c r="AC25" s="144"/>
      <c r="AD25" s="44"/>
      <c r="AE25" s="44"/>
      <c r="AF25" s="44"/>
      <c r="AG25" s="44"/>
      <c r="AH25" s="44"/>
      <c r="AI25" s="144"/>
      <c r="AJ25" s="44"/>
      <c r="AK25" s="44"/>
      <c r="AL25" s="44"/>
      <c r="AM25" s="44"/>
      <c r="AN25" s="44"/>
      <c r="AO25" s="144"/>
      <c r="AP25" s="44"/>
      <c r="AQ25" s="44"/>
      <c r="AR25" s="44"/>
      <c r="AS25" s="44"/>
      <c r="AT25" s="44"/>
      <c r="AU25" s="144"/>
      <c r="AV25" s="44"/>
      <c r="AW25" s="44"/>
      <c r="AX25" s="44"/>
      <c r="AY25" s="44"/>
      <c r="AZ25" s="44"/>
      <c r="BA25" s="147"/>
    </row>
    <row r="26" spans="1:53" s="36" customFormat="1" ht="15" customHeight="1">
      <c r="A26" s="30">
        <v>1</v>
      </c>
      <c r="B26" s="31" t="s">
        <v>53</v>
      </c>
      <c r="C26" s="46">
        <f aca="true" t="shared" si="6" ref="C26:C50">COUNTA(J26,P26,V26,AB26,AH26,AN26,AZ26,AT26)</f>
        <v>0</v>
      </c>
      <c r="D26" s="47">
        <f aca="true" t="shared" si="7" ref="D26:D50">SUM(K26,Q26,W26,AC26,AI26,AO26,BA26,AU26)</f>
        <v>4</v>
      </c>
      <c r="E26" s="113">
        <f aca="true" t="shared" si="8" ref="E26:E50">SUM(F26:I26,L26:O26,R26:U26,X26:AA26,AD26:AG26,AJ26:AM26,AV26:AY26,AP26:AS26)</f>
        <v>30</v>
      </c>
      <c r="F26" s="262">
        <v>15</v>
      </c>
      <c r="G26" s="263">
        <v>10</v>
      </c>
      <c r="H26" s="263"/>
      <c r="I26" s="263">
        <v>5</v>
      </c>
      <c r="J26" s="35"/>
      <c r="K26" s="264">
        <v>4</v>
      </c>
      <c r="L26" s="263"/>
      <c r="M26" s="263"/>
      <c r="N26" s="263"/>
      <c r="O26" s="263"/>
      <c r="P26" s="35"/>
      <c r="Q26" s="264"/>
      <c r="R26" s="33"/>
      <c r="S26" s="34"/>
      <c r="T26" s="34"/>
      <c r="U26" s="34"/>
      <c r="V26" s="35"/>
      <c r="W26" s="141"/>
      <c r="X26" s="34"/>
      <c r="Y26" s="34"/>
      <c r="Z26" s="34"/>
      <c r="AA26" s="34"/>
      <c r="AB26" s="35"/>
      <c r="AC26" s="141"/>
      <c r="AD26" s="94"/>
      <c r="AE26" s="95"/>
      <c r="AF26" s="95"/>
      <c r="AG26" s="95"/>
      <c r="AH26" s="35"/>
      <c r="AI26" s="141"/>
      <c r="AJ26" s="95"/>
      <c r="AK26" s="95"/>
      <c r="AL26" s="95"/>
      <c r="AM26" s="95"/>
      <c r="AN26" s="35"/>
      <c r="AO26" s="141"/>
      <c r="AP26" s="95"/>
      <c r="AQ26" s="95"/>
      <c r="AR26" s="95"/>
      <c r="AS26" s="95"/>
      <c r="AT26" s="35"/>
      <c r="AU26" s="141"/>
      <c r="AV26" s="94"/>
      <c r="AW26" s="95"/>
      <c r="AX26" s="95"/>
      <c r="AY26" s="95"/>
      <c r="AZ26" s="35"/>
      <c r="BA26" s="158"/>
    </row>
    <row r="27" spans="1:53" s="36" customFormat="1" ht="12.75" customHeight="1">
      <c r="A27" s="30">
        <v>2</v>
      </c>
      <c r="B27" s="31" t="s">
        <v>54</v>
      </c>
      <c r="C27" s="46">
        <f t="shared" si="6"/>
        <v>0</v>
      </c>
      <c r="D27" s="47">
        <f t="shared" si="7"/>
        <v>6</v>
      </c>
      <c r="E27" s="113">
        <f t="shared" si="8"/>
        <v>45</v>
      </c>
      <c r="F27" s="262">
        <v>10</v>
      </c>
      <c r="G27" s="263">
        <v>15</v>
      </c>
      <c r="H27" s="263"/>
      <c r="I27" s="263">
        <v>5</v>
      </c>
      <c r="J27" s="35"/>
      <c r="K27" s="264">
        <v>4</v>
      </c>
      <c r="L27" s="263"/>
      <c r="M27" s="263"/>
      <c r="N27" s="263">
        <v>15</v>
      </c>
      <c r="O27" s="263"/>
      <c r="P27" s="35"/>
      <c r="Q27" s="264">
        <v>2</v>
      </c>
      <c r="R27" s="33"/>
      <c r="S27" s="34"/>
      <c r="T27" s="34"/>
      <c r="U27" s="34"/>
      <c r="V27" s="35"/>
      <c r="W27" s="141"/>
      <c r="X27" s="34"/>
      <c r="Y27" s="34"/>
      <c r="Z27" s="34"/>
      <c r="AA27" s="34"/>
      <c r="AB27" s="35"/>
      <c r="AC27" s="141"/>
      <c r="AD27" s="94"/>
      <c r="AE27" s="95"/>
      <c r="AF27" s="95"/>
      <c r="AG27" s="95"/>
      <c r="AH27" s="35"/>
      <c r="AI27" s="141"/>
      <c r="AJ27" s="95"/>
      <c r="AK27" s="95"/>
      <c r="AL27" s="95"/>
      <c r="AM27" s="95"/>
      <c r="AN27" s="35"/>
      <c r="AO27" s="141"/>
      <c r="AP27" s="95"/>
      <c r="AQ27" s="95"/>
      <c r="AR27" s="95"/>
      <c r="AS27" s="95"/>
      <c r="AT27" s="35"/>
      <c r="AU27" s="141"/>
      <c r="AV27" s="94"/>
      <c r="AW27" s="95"/>
      <c r="AX27" s="95"/>
      <c r="AY27" s="95"/>
      <c r="AZ27" s="35"/>
      <c r="BA27" s="158"/>
    </row>
    <row r="28" spans="1:61" s="53" customFormat="1" ht="15" customHeight="1">
      <c r="A28" s="30">
        <v>3</v>
      </c>
      <c r="B28" s="96" t="s">
        <v>38</v>
      </c>
      <c r="C28" s="46">
        <f t="shared" si="6"/>
        <v>1</v>
      </c>
      <c r="D28" s="47">
        <f t="shared" si="7"/>
        <v>5</v>
      </c>
      <c r="E28" s="113">
        <f t="shared" si="8"/>
        <v>45</v>
      </c>
      <c r="F28" s="262"/>
      <c r="G28" s="263"/>
      <c r="H28" s="263"/>
      <c r="I28" s="263"/>
      <c r="J28" s="35"/>
      <c r="K28" s="264"/>
      <c r="L28" s="263"/>
      <c r="M28" s="263"/>
      <c r="N28" s="263"/>
      <c r="O28" s="263"/>
      <c r="P28" s="35"/>
      <c r="Q28" s="264"/>
      <c r="R28" s="94"/>
      <c r="S28" s="95"/>
      <c r="T28" s="95"/>
      <c r="U28" s="95"/>
      <c r="V28" s="35"/>
      <c r="W28" s="141"/>
      <c r="X28" s="95">
        <v>15</v>
      </c>
      <c r="Y28" s="95"/>
      <c r="Z28" s="95">
        <v>15</v>
      </c>
      <c r="AA28" s="95">
        <v>15</v>
      </c>
      <c r="AB28" s="35" t="s">
        <v>10</v>
      </c>
      <c r="AC28" s="141">
        <v>5</v>
      </c>
      <c r="AD28" s="94"/>
      <c r="AE28" s="95"/>
      <c r="AF28" s="95"/>
      <c r="AG28" s="95"/>
      <c r="AH28" s="35"/>
      <c r="AI28" s="141"/>
      <c r="AJ28" s="95"/>
      <c r="AK28" s="95"/>
      <c r="AL28" s="95"/>
      <c r="AM28" s="95"/>
      <c r="AN28" s="35"/>
      <c r="AO28" s="141"/>
      <c r="AP28" s="95"/>
      <c r="AQ28" s="95"/>
      <c r="AR28" s="95"/>
      <c r="AS28" s="95"/>
      <c r="AT28" s="35"/>
      <c r="AU28" s="141"/>
      <c r="AV28" s="94"/>
      <c r="AW28" s="95"/>
      <c r="AX28" s="95"/>
      <c r="AY28" s="95"/>
      <c r="AZ28" s="35"/>
      <c r="BA28" s="158"/>
      <c r="BB28" s="36"/>
      <c r="BC28" s="36"/>
      <c r="BD28" s="36"/>
      <c r="BE28" s="36"/>
      <c r="BF28" s="36"/>
      <c r="BG28" s="36"/>
      <c r="BH28" s="36"/>
      <c r="BI28" s="36"/>
    </row>
    <row r="29" spans="1:61" s="53" customFormat="1" ht="15" customHeight="1">
      <c r="A29" s="30">
        <v>4</v>
      </c>
      <c r="B29" s="96" t="s">
        <v>39</v>
      </c>
      <c r="C29" s="46">
        <f t="shared" si="6"/>
        <v>1</v>
      </c>
      <c r="D29" s="47">
        <f t="shared" si="7"/>
        <v>9</v>
      </c>
      <c r="E29" s="113">
        <f t="shared" si="8"/>
        <v>70</v>
      </c>
      <c r="F29" s="262"/>
      <c r="G29" s="263"/>
      <c r="H29" s="263"/>
      <c r="I29" s="263"/>
      <c r="J29" s="35"/>
      <c r="K29" s="264"/>
      <c r="L29" s="263">
        <v>25</v>
      </c>
      <c r="M29" s="263"/>
      <c r="N29" s="263">
        <v>20</v>
      </c>
      <c r="O29" s="263"/>
      <c r="P29" s="35"/>
      <c r="Q29" s="264">
        <v>4</v>
      </c>
      <c r="R29" s="94">
        <v>10</v>
      </c>
      <c r="S29" s="95"/>
      <c r="T29" s="34">
        <v>10</v>
      </c>
      <c r="U29" s="34">
        <v>5</v>
      </c>
      <c r="V29" s="35" t="s">
        <v>10</v>
      </c>
      <c r="W29" s="141">
        <v>5</v>
      </c>
      <c r="X29" s="95"/>
      <c r="Y29" s="95"/>
      <c r="Z29" s="95"/>
      <c r="AA29" s="95"/>
      <c r="AB29" s="35"/>
      <c r="AC29" s="141"/>
      <c r="AD29" s="94"/>
      <c r="AE29" s="95"/>
      <c r="AF29" s="95"/>
      <c r="AG29" s="95"/>
      <c r="AH29" s="35"/>
      <c r="AI29" s="141"/>
      <c r="AJ29" s="95"/>
      <c r="AK29" s="95"/>
      <c r="AL29" s="95"/>
      <c r="AM29" s="95"/>
      <c r="AN29" s="35"/>
      <c r="AO29" s="141"/>
      <c r="AP29" s="95"/>
      <c r="AQ29" s="95"/>
      <c r="AR29" s="95"/>
      <c r="AS29" s="95"/>
      <c r="AT29" s="35"/>
      <c r="AU29" s="141"/>
      <c r="AV29" s="94"/>
      <c r="AW29" s="95"/>
      <c r="AX29" s="95"/>
      <c r="AY29" s="95"/>
      <c r="AZ29" s="35"/>
      <c r="BA29" s="158"/>
      <c r="BB29" s="36"/>
      <c r="BC29" s="36"/>
      <c r="BD29" s="36"/>
      <c r="BE29" s="36"/>
      <c r="BF29" s="36"/>
      <c r="BG29" s="36"/>
      <c r="BH29" s="36"/>
      <c r="BI29" s="36"/>
    </row>
    <row r="30" spans="1:61" s="53" customFormat="1" ht="15" customHeight="1">
      <c r="A30" s="30">
        <v>5</v>
      </c>
      <c r="B30" s="223" t="s">
        <v>40</v>
      </c>
      <c r="C30" s="46">
        <f t="shared" si="6"/>
        <v>1</v>
      </c>
      <c r="D30" s="47">
        <f t="shared" si="7"/>
        <v>9</v>
      </c>
      <c r="E30" s="113">
        <f t="shared" si="8"/>
        <v>80</v>
      </c>
      <c r="F30" s="262"/>
      <c r="G30" s="263"/>
      <c r="H30" s="263"/>
      <c r="I30" s="263"/>
      <c r="J30" s="35"/>
      <c r="K30" s="264"/>
      <c r="L30" s="263"/>
      <c r="M30" s="263"/>
      <c r="N30" s="263"/>
      <c r="O30" s="263"/>
      <c r="P30" s="35"/>
      <c r="Q30" s="264"/>
      <c r="R30" s="94">
        <v>25</v>
      </c>
      <c r="S30" s="95">
        <v>20</v>
      </c>
      <c r="T30" s="34"/>
      <c r="U30" s="34"/>
      <c r="V30" s="35" t="s">
        <v>10</v>
      </c>
      <c r="W30" s="141">
        <v>5</v>
      </c>
      <c r="X30" s="95">
        <v>15</v>
      </c>
      <c r="Y30" s="95">
        <v>10</v>
      </c>
      <c r="Z30" s="95">
        <v>10</v>
      </c>
      <c r="AA30" s="95"/>
      <c r="AB30" s="35"/>
      <c r="AC30" s="141">
        <v>4</v>
      </c>
      <c r="AD30" s="94"/>
      <c r="AE30" s="95"/>
      <c r="AF30" s="95"/>
      <c r="AG30" s="95"/>
      <c r="AH30" s="35"/>
      <c r="AI30" s="141"/>
      <c r="AJ30" s="95"/>
      <c r="AK30" s="95"/>
      <c r="AL30" s="95"/>
      <c r="AM30" s="95"/>
      <c r="AN30" s="35"/>
      <c r="AO30" s="141"/>
      <c r="AP30" s="95"/>
      <c r="AQ30" s="95"/>
      <c r="AR30" s="95"/>
      <c r="AS30" s="95"/>
      <c r="AT30" s="35"/>
      <c r="AU30" s="141"/>
      <c r="AV30" s="94"/>
      <c r="AW30" s="95"/>
      <c r="AX30" s="95"/>
      <c r="AY30" s="95"/>
      <c r="AZ30" s="35"/>
      <c r="BA30" s="158"/>
      <c r="BB30" s="36"/>
      <c r="BC30" s="36"/>
      <c r="BD30" s="36"/>
      <c r="BE30" s="36"/>
      <c r="BF30" s="36"/>
      <c r="BG30" s="36"/>
      <c r="BH30" s="36"/>
      <c r="BI30" s="36"/>
    </row>
    <row r="31" spans="1:61" s="53" customFormat="1" ht="15" customHeight="1">
      <c r="A31" s="30">
        <v>6</v>
      </c>
      <c r="B31" s="223" t="s">
        <v>51</v>
      </c>
      <c r="C31" s="46">
        <f t="shared" si="6"/>
        <v>1</v>
      </c>
      <c r="D31" s="47">
        <f t="shared" si="7"/>
        <v>7</v>
      </c>
      <c r="E31" s="113">
        <f t="shared" si="8"/>
        <v>75</v>
      </c>
      <c r="F31" s="253"/>
      <c r="G31" s="252"/>
      <c r="H31" s="252"/>
      <c r="I31" s="252"/>
      <c r="J31" s="102"/>
      <c r="K31" s="254"/>
      <c r="L31" s="252"/>
      <c r="M31" s="252"/>
      <c r="N31" s="252"/>
      <c r="O31" s="252"/>
      <c r="P31" s="102"/>
      <c r="Q31" s="254"/>
      <c r="R31" s="103"/>
      <c r="S31" s="101"/>
      <c r="T31" s="101"/>
      <c r="U31" s="101"/>
      <c r="V31" s="102"/>
      <c r="W31" s="140"/>
      <c r="X31" s="101">
        <v>25</v>
      </c>
      <c r="Y31" s="101">
        <v>20</v>
      </c>
      <c r="Z31" s="101"/>
      <c r="AA31" s="101"/>
      <c r="AB31" s="102"/>
      <c r="AC31" s="140">
        <v>4</v>
      </c>
      <c r="AD31" s="103">
        <v>15</v>
      </c>
      <c r="AE31" s="101"/>
      <c r="AF31" s="101"/>
      <c r="AG31" s="101">
        <v>15</v>
      </c>
      <c r="AH31" s="102" t="s">
        <v>10</v>
      </c>
      <c r="AI31" s="140">
        <v>3</v>
      </c>
      <c r="AJ31" s="121"/>
      <c r="AK31" s="101"/>
      <c r="AL31" s="101"/>
      <c r="AM31" s="101"/>
      <c r="AN31" s="102"/>
      <c r="AO31" s="140"/>
      <c r="AP31" s="121"/>
      <c r="AQ31" s="101"/>
      <c r="AR31" s="101"/>
      <c r="AS31" s="101"/>
      <c r="AT31" s="102"/>
      <c r="AU31" s="140"/>
      <c r="AV31" s="103"/>
      <c r="AW31" s="101"/>
      <c r="AX31" s="101"/>
      <c r="AY31" s="101"/>
      <c r="AZ31" s="35"/>
      <c r="BA31" s="158"/>
      <c r="BB31" s="36"/>
      <c r="BC31" s="36"/>
      <c r="BD31" s="36"/>
      <c r="BE31" s="36"/>
      <c r="BF31" s="36"/>
      <c r="BG31" s="36"/>
      <c r="BH31" s="36"/>
      <c r="BI31" s="36"/>
    </row>
    <row r="32" spans="1:53" s="36" customFormat="1" ht="14.25" customHeight="1">
      <c r="A32" s="30">
        <v>7</v>
      </c>
      <c r="B32" s="243" t="s">
        <v>41</v>
      </c>
      <c r="C32" s="32">
        <f t="shared" si="6"/>
        <v>1</v>
      </c>
      <c r="D32" s="47">
        <f t="shared" si="7"/>
        <v>10</v>
      </c>
      <c r="E32" s="113">
        <f t="shared" si="8"/>
        <v>70</v>
      </c>
      <c r="F32" s="253"/>
      <c r="G32" s="252"/>
      <c r="H32" s="252"/>
      <c r="I32" s="252"/>
      <c r="J32" s="102"/>
      <c r="K32" s="254"/>
      <c r="L32" s="252"/>
      <c r="M32" s="252"/>
      <c r="N32" s="252"/>
      <c r="O32" s="252"/>
      <c r="P32" s="102"/>
      <c r="Q32" s="254"/>
      <c r="R32" s="103">
        <v>20</v>
      </c>
      <c r="S32" s="121"/>
      <c r="T32" s="101"/>
      <c r="U32" s="121">
        <v>15</v>
      </c>
      <c r="V32" s="102"/>
      <c r="W32" s="140">
        <v>4</v>
      </c>
      <c r="X32" s="101">
        <v>15</v>
      </c>
      <c r="Y32" s="121"/>
      <c r="Z32" s="101"/>
      <c r="AA32" s="121">
        <v>20</v>
      </c>
      <c r="AB32" s="102" t="s">
        <v>10</v>
      </c>
      <c r="AC32" s="140">
        <v>6</v>
      </c>
      <c r="AD32" s="103"/>
      <c r="AE32" s="101"/>
      <c r="AF32" s="101"/>
      <c r="AG32" s="101"/>
      <c r="AH32" s="102"/>
      <c r="AI32" s="140"/>
      <c r="AJ32" s="121"/>
      <c r="AK32" s="101"/>
      <c r="AL32" s="101"/>
      <c r="AM32" s="101"/>
      <c r="AN32" s="102"/>
      <c r="AO32" s="140"/>
      <c r="AP32" s="121"/>
      <c r="AQ32" s="101"/>
      <c r="AR32" s="101"/>
      <c r="AS32" s="101"/>
      <c r="AT32" s="102"/>
      <c r="AU32" s="140"/>
      <c r="AV32" s="103"/>
      <c r="AW32" s="101"/>
      <c r="AX32" s="101"/>
      <c r="AY32" s="101"/>
      <c r="AZ32" s="52"/>
      <c r="BA32" s="159"/>
    </row>
    <row r="33" spans="1:61" s="53" customFormat="1" ht="15" customHeight="1">
      <c r="A33" s="30">
        <v>8</v>
      </c>
      <c r="B33" s="223" t="s">
        <v>42</v>
      </c>
      <c r="C33" s="32">
        <f t="shared" si="6"/>
        <v>0</v>
      </c>
      <c r="D33" s="47">
        <f t="shared" si="7"/>
        <v>4</v>
      </c>
      <c r="E33" s="113">
        <f t="shared" si="8"/>
        <v>40</v>
      </c>
      <c r="F33" s="253"/>
      <c r="G33" s="252"/>
      <c r="H33" s="252"/>
      <c r="I33" s="252"/>
      <c r="J33" s="102"/>
      <c r="K33" s="254"/>
      <c r="L33" s="252"/>
      <c r="M33" s="252"/>
      <c r="N33" s="252"/>
      <c r="O33" s="252"/>
      <c r="P33" s="102"/>
      <c r="Q33" s="254"/>
      <c r="R33" s="103"/>
      <c r="S33" s="101"/>
      <c r="T33" s="101"/>
      <c r="U33" s="101"/>
      <c r="V33" s="102"/>
      <c r="W33" s="140"/>
      <c r="X33" s="101">
        <v>20</v>
      </c>
      <c r="Y33" s="101">
        <v>10</v>
      </c>
      <c r="Z33" s="101">
        <v>10</v>
      </c>
      <c r="AA33" s="101"/>
      <c r="AB33" s="102"/>
      <c r="AC33" s="140">
        <v>4</v>
      </c>
      <c r="AD33" s="103"/>
      <c r="AE33" s="101"/>
      <c r="AF33" s="101"/>
      <c r="AG33" s="101"/>
      <c r="AH33" s="102"/>
      <c r="AI33" s="140"/>
      <c r="AJ33" s="121"/>
      <c r="AK33" s="101"/>
      <c r="AL33" s="101"/>
      <c r="AM33" s="101"/>
      <c r="AN33" s="102"/>
      <c r="AO33" s="140"/>
      <c r="AP33" s="121"/>
      <c r="AQ33" s="101"/>
      <c r="AR33" s="101"/>
      <c r="AS33" s="101"/>
      <c r="AT33" s="102"/>
      <c r="AU33" s="140"/>
      <c r="AV33" s="103"/>
      <c r="AW33" s="101"/>
      <c r="AX33" s="101"/>
      <c r="AY33" s="101"/>
      <c r="AZ33" s="35"/>
      <c r="BA33" s="158"/>
      <c r="BB33" s="36"/>
      <c r="BC33" s="36"/>
      <c r="BD33" s="36"/>
      <c r="BE33" s="36"/>
      <c r="BF33" s="36"/>
      <c r="BG33" s="36"/>
      <c r="BH33" s="36"/>
      <c r="BI33" s="36"/>
    </row>
    <row r="34" spans="1:53" s="36" customFormat="1" ht="14.25" customHeight="1">
      <c r="A34" s="30">
        <v>9</v>
      </c>
      <c r="B34" s="242" t="s">
        <v>43</v>
      </c>
      <c r="C34" s="32">
        <f t="shared" si="6"/>
        <v>1</v>
      </c>
      <c r="D34" s="47">
        <f t="shared" si="7"/>
        <v>5</v>
      </c>
      <c r="E34" s="113">
        <f t="shared" si="8"/>
        <v>40</v>
      </c>
      <c r="F34" s="253"/>
      <c r="G34" s="252"/>
      <c r="H34" s="252"/>
      <c r="I34" s="252"/>
      <c r="J34" s="102"/>
      <c r="K34" s="254"/>
      <c r="L34" s="252"/>
      <c r="M34" s="252"/>
      <c r="N34" s="252"/>
      <c r="O34" s="252"/>
      <c r="P34" s="102"/>
      <c r="Q34" s="254"/>
      <c r="R34" s="103"/>
      <c r="S34" s="101"/>
      <c r="T34" s="101"/>
      <c r="U34" s="101"/>
      <c r="V34" s="102"/>
      <c r="W34" s="140"/>
      <c r="X34" s="101"/>
      <c r="Y34" s="101"/>
      <c r="Z34" s="101"/>
      <c r="AA34" s="101"/>
      <c r="AB34" s="102"/>
      <c r="AC34" s="140"/>
      <c r="AD34" s="103">
        <v>25</v>
      </c>
      <c r="AE34" s="101"/>
      <c r="AF34" s="101"/>
      <c r="AG34" s="101">
        <v>15</v>
      </c>
      <c r="AH34" s="102" t="s">
        <v>10</v>
      </c>
      <c r="AI34" s="140">
        <v>5</v>
      </c>
      <c r="AJ34" s="121"/>
      <c r="AK34" s="101"/>
      <c r="AL34" s="101"/>
      <c r="AM34" s="101"/>
      <c r="AN34" s="102"/>
      <c r="AO34" s="140"/>
      <c r="AP34" s="121"/>
      <c r="AQ34" s="101"/>
      <c r="AR34" s="101"/>
      <c r="AS34" s="101"/>
      <c r="AT34" s="102"/>
      <c r="AU34" s="140"/>
      <c r="AV34" s="103"/>
      <c r="AW34" s="101"/>
      <c r="AX34" s="101"/>
      <c r="AY34" s="101"/>
      <c r="AZ34" s="35"/>
      <c r="BA34" s="158"/>
    </row>
    <row r="35" spans="1:53" s="36" customFormat="1" ht="14.25" customHeight="1">
      <c r="A35" s="30">
        <v>10</v>
      </c>
      <c r="B35" s="243" t="s">
        <v>44</v>
      </c>
      <c r="C35" s="32">
        <f t="shared" si="6"/>
        <v>1</v>
      </c>
      <c r="D35" s="47">
        <f t="shared" si="7"/>
        <v>11</v>
      </c>
      <c r="E35" s="113">
        <f t="shared" si="8"/>
        <v>120</v>
      </c>
      <c r="F35" s="253"/>
      <c r="G35" s="252"/>
      <c r="H35" s="252"/>
      <c r="I35" s="252"/>
      <c r="J35" s="102"/>
      <c r="K35" s="254"/>
      <c r="L35" s="252"/>
      <c r="M35" s="252"/>
      <c r="N35" s="252"/>
      <c r="O35" s="252"/>
      <c r="P35" s="102"/>
      <c r="Q35" s="254"/>
      <c r="R35" s="103"/>
      <c r="S35" s="101"/>
      <c r="T35" s="101"/>
      <c r="U35" s="101"/>
      <c r="V35" s="102"/>
      <c r="W35" s="140"/>
      <c r="X35" s="101"/>
      <c r="Y35" s="101"/>
      <c r="Z35" s="101"/>
      <c r="AA35" s="101"/>
      <c r="AB35" s="102"/>
      <c r="AC35" s="140"/>
      <c r="AD35" s="103">
        <v>30</v>
      </c>
      <c r="AE35" s="101"/>
      <c r="AF35" s="101">
        <v>10</v>
      </c>
      <c r="AG35" s="101">
        <v>20</v>
      </c>
      <c r="AH35" s="102"/>
      <c r="AI35" s="140">
        <v>5</v>
      </c>
      <c r="AJ35" s="121">
        <v>40</v>
      </c>
      <c r="AK35" s="101"/>
      <c r="AL35" s="101"/>
      <c r="AM35" s="101">
        <v>20</v>
      </c>
      <c r="AN35" s="102" t="s">
        <v>10</v>
      </c>
      <c r="AO35" s="140">
        <v>6</v>
      </c>
      <c r="AP35" s="121"/>
      <c r="AQ35" s="101"/>
      <c r="AR35" s="101"/>
      <c r="AS35" s="101"/>
      <c r="AT35" s="102"/>
      <c r="AU35" s="140"/>
      <c r="AV35" s="103"/>
      <c r="AW35" s="101"/>
      <c r="AX35" s="101"/>
      <c r="AY35" s="101"/>
      <c r="AZ35" s="52"/>
      <c r="BA35" s="159"/>
    </row>
    <row r="36" spans="1:61" s="53" customFormat="1" ht="14.25" customHeight="1">
      <c r="A36" s="30">
        <v>11</v>
      </c>
      <c r="B36" s="242" t="s">
        <v>45</v>
      </c>
      <c r="C36" s="32">
        <f t="shared" si="6"/>
        <v>1</v>
      </c>
      <c r="D36" s="47">
        <f t="shared" si="7"/>
        <v>9</v>
      </c>
      <c r="E36" s="113">
        <f t="shared" si="8"/>
        <v>100</v>
      </c>
      <c r="F36" s="253"/>
      <c r="G36" s="252"/>
      <c r="H36" s="252"/>
      <c r="I36" s="252"/>
      <c r="J36" s="102"/>
      <c r="K36" s="254"/>
      <c r="L36" s="252"/>
      <c r="M36" s="252"/>
      <c r="N36" s="252"/>
      <c r="O36" s="252"/>
      <c r="P36" s="102"/>
      <c r="Q36" s="254"/>
      <c r="R36" s="103"/>
      <c r="S36" s="101"/>
      <c r="T36" s="101"/>
      <c r="U36" s="101"/>
      <c r="V36" s="102"/>
      <c r="W36" s="140"/>
      <c r="X36" s="101"/>
      <c r="Y36" s="101"/>
      <c r="Z36" s="101"/>
      <c r="AA36" s="101"/>
      <c r="AB36" s="102"/>
      <c r="AC36" s="140"/>
      <c r="AD36" s="103"/>
      <c r="AE36" s="101"/>
      <c r="AF36" s="101"/>
      <c r="AG36" s="101"/>
      <c r="AH36" s="102"/>
      <c r="AI36" s="140"/>
      <c r="AJ36" s="121">
        <v>30</v>
      </c>
      <c r="AK36" s="101"/>
      <c r="AL36" s="101">
        <v>10</v>
      </c>
      <c r="AM36" s="101">
        <v>10</v>
      </c>
      <c r="AN36" s="102"/>
      <c r="AO36" s="140">
        <v>4</v>
      </c>
      <c r="AP36" s="121">
        <v>30</v>
      </c>
      <c r="AQ36" s="101"/>
      <c r="AR36" s="101"/>
      <c r="AS36" s="101">
        <v>20</v>
      </c>
      <c r="AT36" s="102" t="s">
        <v>10</v>
      </c>
      <c r="AU36" s="140">
        <v>5</v>
      </c>
      <c r="AV36" s="103"/>
      <c r="AW36" s="101"/>
      <c r="AX36" s="101"/>
      <c r="AY36" s="101"/>
      <c r="AZ36" s="35"/>
      <c r="BA36" s="158"/>
      <c r="BB36" s="36"/>
      <c r="BC36" s="36"/>
      <c r="BD36" s="36"/>
      <c r="BE36" s="36"/>
      <c r="BF36" s="36"/>
      <c r="BG36" s="36"/>
      <c r="BH36" s="36"/>
      <c r="BI36" s="36"/>
    </row>
    <row r="37" spans="1:61" s="98" customFormat="1" ht="15" customHeight="1">
      <c r="A37" s="30">
        <v>12</v>
      </c>
      <c r="B37" s="242" t="s">
        <v>52</v>
      </c>
      <c r="C37" s="32">
        <f t="shared" si="6"/>
        <v>1</v>
      </c>
      <c r="D37" s="47">
        <f t="shared" si="7"/>
        <v>5</v>
      </c>
      <c r="E37" s="113">
        <f t="shared" si="8"/>
        <v>45</v>
      </c>
      <c r="F37" s="253"/>
      <c r="G37" s="252"/>
      <c r="H37" s="252"/>
      <c r="I37" s="252"/>
      <c r="J37" s="102"/>
      <c r="K37" s="254"/>
      <c r="L37" s="252"/>
      <c r="M37" s="252"/>
      <c r="N37" s="252"/>
      <c r="O37" s="252"/>
      <c r="P37" s="102"/>
      <c r="Q37" s="254"/>
      <c r="R37" s="103"/>
      <c r="S37" s="101"/>
      <c r="T37" s="101"/>
      <c r="U37" s="101"/>
      <c r="V37" s="102"/>
      <c r="W37" s="140"/>
      <c r="X37" s="121"/>
      <c r="Y37" s="101"/>
      <c r="Z37" s="101"/>
      <c r="AA37" s="101"/>
      <c r="AB37" s="102"/>
      <c r="AC37" s="140"/>
      <c r="AD37" s="103"/>
      <c r="AE37" s="101"/>
      <c r="AF37" s="101"/>
      <c r="AG37" s="101"/>
      <c r="AH37" s="102"/>
      <c r="AI37" s="140"/>
      <c r="AJ37" s="121">
        <v>20</v>
      </c>
      <c r="AK37" s="101"/>
      <c r="AL37" s="101">
        <v>10</v>
      </c>
      <c r="AM37" s="101">
        <v>15</v>
      </c>
      <c r="AN37" s="102" t="s">
        <v>10</v>
      </c>
      <c r="AO37" s="140">
        <v>5</v>
      </c>
      <c r="AP37" s="121"/>
      <c r="AQ37" s="101"/>
      <c r="AR37" s="101"/>
      <c r="AS37" s="101"/>
      <c r="AT37" s="102"/>
      <c r="AU37" s="140"/>
      <c r="AV37" s="103"/>
      <c r="AW37" s="101"/>
      <c r="AX37" s="101"/>
      <c r="AY37" s="101"/>
      <c r="AZ37" s="35"/>
      <c r="BA37" s="158"/>
      <c r="BB37" s="36"/>
      <c r="BC37" s="36"/>
      <c r="BD37" s="36"/>
      <c r="BE37" s="36"/>
      <c r="BF37" s="36"/>
      <c r="BG37" s="36"/>
      <c r="BH37" s="36"/>
      <c r="BI37" s="36"/>
    </row>
    <row r="38" spans="1:53" s="36" customFormat="1" ht="15.75" customHeight="1">
      <c r="A38" s="30">
        <v>13</v>
      </c>
      <c r="B38" s="244" t="s">
        <v>46</v>
      </c>
      <c r="C38" s="32">
        <f t="shared" si="6"/>
        <v>0</v>
      </c>
      <c r="D38" s="47">
        <f t="shared" si="7"/>
        <v>5</v>
      </c>
      <c r="E38" s="113">
        <f t="shared" si="8"/>
        <v>50</v>
      </c>
      <c r="F38" s="253"/>
      <c r="G38" s="252"/>
      <c r="H38" s="252"/>
      <c r="I38" s="252"/>
      <c r="J38" s="102"/>
      <c r="K38" s="254"/>
      <c r="L38" s="252"/>
      <c r="M38" s="252"/>
      <c r="N38" s="252"/>
      <c r="O38" s="252"/>
      <c r="P38" s="102"/>
      <c r="Q38" s="254"/>
      <c r="R38" s="103"/>
      <c r="S38" s="101"/>
      <c r="T38" s="101"/>
      <c r="U38" s="101"/>
      <c r="V38" s="102"/>
      <c r="W38" s="140"/>
      <c r="X38" s="101"/>
      <c r="Y38" s="101"/>
      <c r="Z38" s="101"/>
      <c r="AA38" s="101"/>
      <c r="AB38" s="102"/>
      <c r="AC38" s="140"/>
      <c r="AD38" s="103"/>
      <c r="AE38" s="101"/>
      <c r="AF38" s="101"/>
      <c r="AG38" s="101"/>
      <c r="AH38" s="102"/>
      <c r="AI38" s="140"/>
      <c r="AJ38" s="121"/>
      <c r="AK38" s="101"/>
      <c r="AL38" s="101"/>
      <c r="AM38" s="101"/>
      <c r="AN38" s="102"/>
      <c r="AO38" s="140"/>
      <c r="AP38" s="121">
        <v>30</v>
      </c>
      <c r="AQ38" s="101"/>
      <c r="AR38" s="101"/>
      <c r="AS38" s="101">
        <v>20</v>
      </c>
      <c r="AT38" s="102"/>
      <c r="AU38" s="140">
        <v>5</v>
      </c>
      <c r="AV38" s="103"/>
      <c r="AW38" s="101"/>
      <c r="AX38" s="101"/>
      <c r="AY38" s="101"/>
      <c r="AZ38" s="97"/>
      <c r="BA38" s="160"/>
    </row>
    <row r="39" spans="1:53" s="36" customFormat="1" ht="14.25" customHeight="1">
      <c r="A39" s="30">
        <v>14</v>
      </c>
      <c r="B39" s="223" t="s">
        <v>47</v>
      </c>
      <c r="C39" s="32">
        <f t="shared" si="6"/>
        <v>1</v>
      </c>
      <c r="D39" s="47">
        <f t="shared" si="7"/>
        <v>4</v>
      </c>
      <c r="E39" s="113">
        <f t="shared" si="8"/>
        <v>30</v>
      </c>
      <c r="F39" s="253"/>
      <c r="G39" s="252"/>
      <c r="H39" s="252"/>
      <c r="I39" s="252"/>
      <c r="J39" s="102"/>
      <c r="K39" s="254"/>
      <c r="L39" s="252"/>
      <c r="M39" s="252"/>
      <c r="N39" s="252"/>
      <c r="O39" s="252"/>
      <c r="P39" s="102"/>
      <c r="Q39" s="254"/>
      <c r="R39" s="120"/>
      <c r="S39" s="101"/>
      <c r="T39" s="101"/>
      <c r="U39" s="101"/>
      <c r="V39" s="102"/>
      <c r="W39" s="140"/>
      <c r="X39" s="101"/>
      <c r="Y39" s="101"/>
      <c r="Z39" s="101"/>
      <c r="AA39" s="101"/>
      <c r="AB39" s="102"/>
      <c r="AC39" s="140"/>
      <c r="AD39" s="103">
        <v>20</v>
      </c>
      <c r="AE39" s="101"/>
      <c r="AF39" s="101"/>
      <c r="AG39" s="101">
        <v>10</v>
      </c>
      <c r="AH39" s="102" t="s">
        <v>10</v>
      </c>
      <c r="AI39" s="140">
        <v>4</v>
      </c>
      <c r="AJ39" s="121"/>
      <c r="AK39" s="101"/>
      <c r="AL39" s="101"/>
      <c r="AM39" s="101"/>
      <c r="AN39" s="102"/>
      <c r="AO39" s="140"/>
      <c r="AP39" s="121"/>
      <c r="AQ39" s="101"/>
      <c r="AR39" s="101"/>
      <c r="AS39" s="101"/>
      <c r="AT39" s="102"/>
      <c r="AU39" s="140"/>
      <c r="AV39" s="103"/>
      <c r="AW39" s="101"/>
      <c r="AX39" s="101"/>
      <c r="AY39" s="101"/>
      <c r="AZ39" s="35"/>
      <c r="BA39" s="158"/>
    </row>
    <row r="40" spans="1:53" s="36" customFormat="1" ht="14.25" customHeight="1">
      <c r="A40" s="30">
        <v>15</v>
      </c>
      <c r="B40" s="223" t="s">
        <v>48</v>
      </c>
      <c r="C40" s="32">
        <f t="shared" si="6"/>
        <v>1</v>
      </c>
      <c r="D40" s="47">
        <f t="shared" si="7"/>
        <v>5</v>
      </c>
      <c r="E40" s="113">
        <f t="shared" si="8"/>
        <v>40</v>
      </c>
      <c r="F40" s="253"/>
      <c r="G40" s="252"/>
      <c r="H40" s="252"/>
      <c r="I40" s="252"/>
      <c r="J40" s="102"/>
      <c r="K40" s="254"/>
      <c r="L40" s="252"/>
      <c r="M40" s="252"/>
      <c r="N40" s="252"/>
      <c r="O40" s="252"/>
      <c r="P40" s="102"/>
      <c r="Q40" s="254"/>
      <c r="R40" s="251">
        <v>20</v>
      </c>
      <c r="S40" s="101">
        <v>10</v>
      </c>
      <c r="T40" s="101">
        <v>10</v>
      </c>
      <c r="U40" s="101"/>
      <c r="V40" s="102" t="s">
        <v>10</v>
      </c>
      <c r="W40" s="140">
        <v>5</v>
      </c>
      <c r="X40" s="101"/>
      <c r="Y40" s="101"/>
      <c r="Z40" s="101"/>
      <c r="AA40" s="101"/>
      <c r="AB40" s="102"/>
      <c r="AC40" s="140"/>
      <c r="AD40" s="103"/>
      <c r="AE40" s="101"/>
      <c r="AF40" s="101"/>
      <c r="AG40" s="101"/>
      <c r="AH40" s="102"/>
      <c r="AI40" s="140"/>
      <c r="AJ40" s="121"/>
      <c r="AK40" s="101"/>
      <c r="AL40" s="101"/>
      <c r="AM40" s="101"/>
      <c r="AN40" s="102"/>
      <c r="AO40" s="140"/>
      <c r="AP40" s="121"/>
      <c r="AQ40" s="101"/>
      <c r="AR40" s="101"/>
      <c r="AS40" s="101"/>
      <c r="AT40" s="102"/>
      <c r="AU40" s="140"/>
      <c r="AV40" s="103"/>
      <c r="AW40" s="101"/>
      <c r="AX40" s="101"/>
      <c r="AY40" s="101"/>
      <c r="AZ40" s="35"/>
      <c r="BA40" s="158"/>
    </row>
    <row r="41" spans="1:53" s="36" customFormat="1" ht="22.5" customHeight="1">
      <c r="A41" s="30">
        <v>16</v>
      </c>
      <c r="B41" s="245" t="s">
        <v>81</v>
      </c>
      <c r="C41" s="32">
        <f t="shared" si="6"/>
        <v>1</v>
      </c>
      <c r="D41" s="47">
        <f t="shared" si="7"/>
        <v>8</v>
      </c>
      <c r="E41" s="113">
        <f t="shared" si="8"/>
        <v>65</v>
      </c>
      <c r="F41" s="253"/>
      <c r="G41" s="252"/>
      <c r="H41" s="252"/>
      <c r="I41" s="252"/>
      <c r="J41" s="102"/>
      <c r="K41" s="254"/>
      <c r="L41" s="252"/>
      <c r="M41" s="252"/>
      <c r="N41" s="252"/>
      <c r="O41" s="252"/>
      <c r="P41" s="102"/>
      <c r="Q41" s="254"/>
      <c r="R41" s="103"/>
      <c r="S41" s="101"/>
      <c r="T41" s="101"/>
      <c r="U41" s="101"/>
      <c r="V41" s="102"/>
      <c r="W41" s="140"/>
      <c r="X41" s="101"/>
      <c r="Y41" s="101"/>
      <c r="Z41" s="101"/>
      <c r="AA41" s="101"/>
      <c r="AB41" s="102"/>
      <c r="AC41" s="140"/>
      <c r="AD41" s="103"/>
      <c r="AE41" s="101"/>
      <c r="AF41" s="101"/>
      <c r="AG41" s="101"/>
      <c r="AH41" s="102"/>
      <c r="AI41" s="140"/>
      <c r="AJ41" s="121">
        <v>25</v>
      </c>
      <c r="AK41" s="101"/>
      <c r="AL41" s="101"/>
      <c r="AM41" s="101">
        <v>10</v>
      </c>
      <c r="AN41" s="102"/>
      <c r="AO41" s="140">
        <v>4</v>
      </c>
      <c r="AP41" s="121">
        <v>10</v>
      </c>
      <c r="AQ41" s="101"/>
      <c r="AR41" s="101"/>
      <c r="AS41" s="101">
        <v>20</v>
      </c>
      <c r="AT41" s="102" t="s">
        <v>10</v>
      </c>
      <c r="AU41" s="140">
        <v>4</v>
      </c>
      <c r="AV41" s="103"/>
      <c r="AW41" s="101"/>
      <c r="AX41" s="101"/>
      <c r="AY41" s="101"/>
      <c r="AZ41" s="52"/>
      <c r="BA41" s="159"/>
    </row>
    <row r="42" spans="1:53" s="42" customFormat="1" ht="15.75" customHeight="1">
      <c r="A42" s="30">
        <v>17</v>
      </c>
      <c r="B42" s="223" t="s">
        <v>49</v>
      </c>
      <c r="C42" s="32">
        <f t="shared" si="6"/>
        <v>0</v>
      </c>
      <c r="D42" s="47">
        <f t="shared" si="7"/>
        <v>3</v>
      </c>
      <c r="E42" s="113">
        <f t="shared" si="8"/>
        <v>30</v>
      </c>
      <c r="F42" s="253"/>
      <c r="G42" s="252"/>
      <c r="H42" s="252"/>
      <c r="I42" s="252"/>
      <c r="J42" s="102"/>
      <c r="K42" s="254"/>
      <c r="L42" s="252"/>
      <c r="M42" s="252"/>
      <c r="N42" s="252"/>
      <c r="O42" s="252"/>
      <c r="P42" s="102"/>
      <c r="Q42" s="254"/>
      <c r="R42" s="103"/>
      <c r="S42" s="101"/>
      <c r="T42" s="101"/>
      <c r="U42" s="101"/>
      <c r="V42" s="102"/>
      <c r="W42" s="140"/>
      <c r="X42" s="101"/>
      <c r="Y42" s="101"/>
      <c r="Z42" s="101"/>
      <c r="AA42" s="101"/>
      <c r="AB42" s="102"/>
      <c r="AC42" s="140"/>
      <c r="AD42" s="103"/>
      <c r="AE42" s="101"/>
      <c r="AF42" s="101"/>
      <c r="AG42" s="101"/>
      <c r="AH42" s="102"/>
      <c r="AI42" s="140"/>
      <c r="AJ42" s="121"/>
      <c r="AK42" s="101"/>
      <c r="AL42" s="101"/>
      <c r="AM42" s="101"/>
      <c r="AN42" s="102"/>
      <c r="AO42" s="140"/>
      <c r="AP42" s="121"/>
      <c r="AQ42" s="101"/>
      <c r="AR42" s="101"/>
      <c r="AS42" s="101"/>
      <c r="AT42" s="102"/>
      <c r="AU42" s="140"/>
      <c r="AV42" s="103">
        <v>20</v>
      </c>
      <c r="AW42" s="101">
        <v>10</v>
      </c>
      <c r="AX42" s="101"/>
      <c r="AY42" s="101"/>
      <c r="AZ42" s="49"/>
      <c r="BA42" s="156">
        <v>3</v>
      </c>
    </row>
    <row r="43" spans="1:53" s="42" customFormat="1" ht="15" customHeight="1">
      <c r="A43" s="30">
        <v>18</v>
      </c>
      <c r="B43" s="223" t="s">
        <v>50</v>
      </c>
      <c r="C43" s="32">
        <f t="shared" si="6"/>
        <v>0</v>
      </c>
      <c r="D43" s="47">
        <f t="shared" si="7"/>
        <v>2</v>
      </c>
      <c r="E43" s="113">
        <f t="shared" si="8"/>
        <v>25</v>
      </c>
      <c r="F43" s="253"/>
      <c r="G43" s="252"/>
      <c r="H43" s="252"/>
      <c r="I43" s="252"/>
      <c r="J43" s="102"/>
      <c r="K43" s="254"/>
      <c r="L43" s="252"/>
      <c r="M43" s="252"/>
      <c r="N43" s="252"/>
      <c r="O43" s="252"/>
      <c r="P43" s="102"/>
      <c r="Q43" s="254"/>
      <c r="R43" s="103"/>
      <c r="S43" s="101"/>
      <c r="T43" s="101"/>
      <c r="U43" s="101"/>
      <c r="V43" s="102"/>
      <c r="W43" s="140"/>
      <c r="X43" s="101"/>
      <c r="Y43" s="101"/>
      <c r="Z43" s="101"/>
      <c r="AA43" s="101"/>
      <c r="AB43" s="102"/>
      <c r="AC43" s="140"/>
      <c r="AD43" s="103"/>
      <c r="AE43" s="101"/>
      <c r="AF43" s="101"/>
      <c r="AG43" s="101"/>
      <c r="AH43" s="102"/>
      <c r="AI43" s="140"/>
      <c r="AJ43" s="121"/>
      <c r="AK43" s="101"/>
      <c r="AL43" s="101"/>
      <c r="AM43" s="101"/>
      <c r="AN43" s="102"/>
      <c r="AO43" s="140"/>
      <c r="AP43" s="121">
        <v>15</v>
      </c>
      <c r="AQ43" s="101">
        <v>10</v>
      </c>
      <c r="AR43" s="101"/>
      <c r="AS43" s="101"/>
      <c r="AT43" s="102"/>
      <c r="AU43" s="140">
        <v>2</v>
      </c>
      <c r="AV43" s="103"/>
      <c r="AW43" s="101"/>
      <c r="AX43" s="101"/>
      <c r="AY43" s="101"/>
      <c r="AZ43" s="49"/>
      <c r="BA43" s="156"/>
    </row>
    <row r="44" spans="1:53" s="42" customFormat="1" ht="13.5" customHeight="1">
      <c r="A44" s="30">
        <v>19</v>
      </c>
      <c r="B44" s="246" t="s">
        <v>95</v>
      </c>
      <c r="C44" s="32">
        <f t="shared" si="6"/>
        <v>0</v>
      </c>
      <c r="D44" s="47">
        <f t="shared" si="7"/>
        <v>17</v>
      </c>
      <c r="E44" s="113">
        <f t="shared" si="8"/>
        <v>168</v>
      </c>
      <c r="F44" s="253"/>
      <c r="G44" s="252"/>
      <c r="H44" s="252"/>
      <c r="I44" s="252"/>
      <c r="J44" s="102"/>
      <c r="K44" s="254"/>
      <c r="L44" s="252"/>
      <c r="M44" s="252"/>
      <c r="N44" s="252"/>
      <c r="O44" s="252"/>
      <c r="P44" s="102"/>
      <c r="Q44" s="254"/>
      <c r="R44" s="103"/>
      <c r="S44" s="101"/>
      <c r="T44" s="101"/>
      <c r="U44" s="101"/>
      <c r="V44" s="102"/>
      <c r="W44" s="140"/>
      <c r="X44" s="121"/>
      <c r="Y44" s="101"/>
      <c r="Z44" s="101"/>
      <c r="AA44" s="101"/>
      <c r="AB44" s="102"/>
      <c r="AC44" s="140"/>
      <c r="AD44" s="120">
        <v>10</v>
      </c>
      <c r="AE44" s="101"/>
      <c r="AF44" s="101">
        <v>10</v>
      </c>
      <c r="AG44" s="101">
        <v>10</v>
      </c>
      <c r="AH44" s="102"/>
      <c r="AI44" s="140">
        <v>3</v>
      </c>
      <c r="AJ44" s="121">
        <v>20</v>
      </c>
      <c r="AK44" s="101"/>
      <c r="AL44" s="101"/>
      <c r="AM44" s="101">
        <v>10</v>
      </c>
      <c r="AN44" s="102"/>
      <c r="AO44" s="140">
        <v>3</v>
      </c>
      <c r="AP44" s="121">
        <v>30</v>
      </c>
      <c r="AQ44" s="101"/>
      <c r="AR44" s="101">
        <v>28</v>
      </c>
      <c r="AS44" s="101">
        <v>20</v>
      </c>
      <c r="AT44" s="102"/>
      <c r="AU44" s="140">
        <v>8</v>
      </c>
      <c r="AV44" s="103">
        <v>10</v>
      </c>
      <c r="AW44" s="101"/>
      <c r="AX44" s="101"/>
      <c r="AY44" s="101">
        <v>20</v>
      </c>
      <c r="AZ44" s="49"/>
      <c r="BA44" s="156">
        <v>3</v>
      </c>
    </row>
    <row r="45" spans="1:53" s="42" customFormat="1" ht="13.5" customHeight="1">
      <c r="A45" s="30">
        <v>20</v>
      </c>
      <c r="B45" s="246" t="s">
        <v>96</v>
      </c>
      <c r="C45" s="46">
        <f t="shared" si="6"/>
        <v>0</v>
      </c>
      <c r="D45" s="47">
        <f t="shared" si="7"/>
        <v>2</v>
      </c>
      <c r="E45" s="113">
        <f t="shared" si="8"/>
        <v>0</v>
      </c>
      <c r="F45" s="44"/>
      <c r="G45" s="250"/>
      <c r="H45" s="250"/>
      <c r="I45" s="250"/>
      <c r="J45" s="49"/>
      <c r="K45" s="260"/>
      <c r="L45" s="250"/>
      <c r="M45" s="250"/>
      <c r="N45" s="250"/>
      <c r="O45" s="250"/>
      <c r="P45" s="49"/>
      <c r="Q45" s="260"/>
      <c r="R45" s="47"/>
      <c r="S45" s="48"/>
      <c r="T45" s="48"/>
      <c r="U45" s="48"/>
      <c r="V45" s="49"/>
      <c r="W45" s="139"/>
      <c r="X45" s="247"/>
      <c r="Y45" s="247"/>
      <c r="Z45" s="247"/>
      <c r="AA45" s="247">
        <v>0</v>
      </c>
      <c r="AB45" s="49"/>
      <c r="AC45" s="139">
        <v>2</v>
      </c>
      <c r="AD45" s="47"/>
      <c r="AE45" s="48"/>
      <c r="AF45" s="48"/>
      <c r="AG45" s="48"/>
      <c r="AH45" s="49"/>
      <c r="AI45" s="139"/>
      <c r="AJ45" s="51"/>
      <c r="AK45" s="51"/>
      <c r="AL45" s="51"/>
      <c r="AM45" s="51"/>
      <c r="AN45" s="49"/>
      <c r="AO45" s="139"/>
      <c r="AP45" s="51"/>
      <c r="AQ45" s="51"/>
      <c r="AR45" s="51"/>
      <c r="AS45" s="51"/>
      <c r="AT45" s="49"/>
      <c r="AU45" s="139"/>
      <c r="AV45" s="50"/>
      <c r="AW45" s="51"/>
      <c r="AX45" s="51"/>
      <c r="AY45" s="51"/>
      <c r="AZ45" s="49"/>
      <c r="BA45" s="156"/>
    </row>
    <row r="46" spans="1:53" s="42" customFormat="1" ht="13.5" customHeight="1">
      <c r="A46" s="30">
        <v>21</v>
      </c>
      <c r="B46" s="110" t="s">
        <v>97</v>
      </c>
      <c r="C46" s="46">
        <f t="shared" si="6"/>
        <v>0</v>
      </c>
      <c r="D46" s="47">
        <f t="shared" si="7"/>
        <v>8</v>
      </c>
      <c r="E46" s="113">
        <f t="shared" si="8"/>
        <v>0</v>
      </c>
      <c r="F46" s="44"/>
      <c r="G46" s="250"/>
      <c r="H46" s="250"/>
      <c r="I46" s="250"/>
      <c r="J46" s="49"/>
      <c r="K46" s="260"/>
      <c r="L46" s="250"/>
      <c r="M46" s="250"/>
      <c r="N46" s="250"/>
      <c r="O46" s="250"/>
      <c r="P46" s="49"/>
      <c r="Q46" s="260"/>
      <c r="R46" s="47"/>
      <c r="S46" s="48"/>
      <c r="T46" s="48"/>
      <c r="U46" s="48"/>
      <c r="V46" s="49"/>
      <c r="W46" s="139"/>
      <c r="X46" s="48"/>
      <c r="Y46" s="48"/>
      <c r="Z46" s="48"/>
      <c r="AA46" s="48"/>
      <c r="AB46" s="49"/>
      <c r="AC46" s="139"/>
      <c r="AD46" s="47"/>
      <c r="AE46" s="48"/>
      <c r="AF46" s="48"/>
      <c r="AG46" s="48"/>
      <c r="AH46" s="49"/>
      <c r="AI46" s="139"/>
      <c r="AJ46" s="250"/>
      <c r="AK46" s="250"/>
      <c r="AL46" s="250"/>
      <c r="AM46" s="250"/>
      <c r="AN46" s="49"/>
      <c r="AO46" s="139"/>
      <c r="AP46" s="250"/>
      <c r="AQ46" s="250"/>
      <c r="AR46" s="250"/>
      <c r="AS46" s="250"/>
      <c r="AT46" s="49"/>
      <c r="AU46" s="139"/>
      <c r="AV46" s="44"/>
      <c r="AW46" s="250"/>
      <c r="AX46" s="250"/>
      <c r="AY46" s="250">
        <v>0</v>
      </c>
      <c r="AZ46" s="49"/>
      <c r="BA46" s="156">
        <v>8</v>
      </c>
    </row>
    <row r="47" spans="1:53" s="42" customFormat="1" ht="13.5" customHeight="1">
      <c r="A47" s="30">
        <v>22</v>
      </c>
      <c r="B47" s="93" t="s">
        <v>13</v>
      </c>
      <c r="C47" s="46">
        <f t="shared" si="6"/>
        <v>0</v>
      </c>
      <c r="D47" s="47">
        <f t="shared" si="7"/>
        <v>1</v>
      </c>
      <c r="E47" s="113">
        <f t="shared" si="8"/>
        <v>10</v>
      </c>
      <c r="F47" s="44"/>
      <c r="G47" s="250"/>
      <c r="H47" s="250"/>
      <c r="I47" s="250"/>
      <c r="J47" s="49"/>
      <c r="K47" s="260"/>
      <c r="L47" s="250"/>
      <c r="M47" s="250"/>
      <c r="N47" s="250"/>
      <c r="O47" s="250"/>
      <c r="P47" s="49"/>
      <c r="Q47" s="260"/>
      <c r="R47" s="47"/>
      <c r="S47" s="48"/>
      <c r="T47" s="48"/>
      <c r="U47" s="48"/>
      <c r="V47" s="49"/>
      <c r="W47" s="139"/>
      <c r="X47" s="48"/>
      <c r="Y47" s="48"/>
      <c r="Z47" s="48"/>
      <c r="AA47" s="48"/>
      <c r="AB47" s="49"/>
      <c r="AC47" s="139"/>
      <c r="AD47" s="47"/>
      <c r="AE47" s="48"/>
      <c r="AF47" s="48"/>
      <c r="AG47" s="48"/>
      <c r="AH47" s="49"/>
      <c r="AI47" s="139"/>
      <c r="AJ47" s="48"/>
      <c r="AK47" s="48"/>
      <c r="AL47" s="48"/>
      <c r="AM47" s="48"/>
      <c r="AN47" s="49"/>
      <c r="AO47" s="139"/>
      <c r="AP47" s="48"/>
      <c r="AQ47" s="48"/>
      <c r="AR47" s="48"/>
      <c r="AS47" s="48">
        <v>10</v>
      </c>
      <c r="AT47" s="49"/>
      <c r="AU47" s="139">
        <v>1</v>
      </c>
      <c r="AV47" s="47"/>
      <c r="AW47" s="48"/>
      <c r="AX47" s="48"/>
      <c r="AY47" s="51"/>
      <c r="AZ47" s="49"/>
      <c r="BA47" s="156"/>
    </row>
    <row r="48" spans="1:53" s="42" customFormat="1" ht="13.5" customHeight="1">
      <c r="A48" s="30">
        <v>23</v>
      </c>
      <c r="B48" s="93" t="s">
        <v>24</v>
      </c>
      <c r="C48" s="46">
        <f t="shared" si="6"/>
        <v>0</v>
      </c>
      <c r="D48" s="47">
        <f t="shared" si="7"/>
        <v>2</v>
      </c>
      <c r="E48" s="113">
        <f t="shared" si="8"/>
        <v>10</v>
      </c>
      <c r="F48" s="44"/>
      <c r="G48" s="250"/>
      <c r="H48" s="250"/>
      <c r="I48" s="250"/>
      <c r="J48" s="49"/>
      <c r="K48" s="260"/>
      <c r="L48" s="250"/>
      <c r="M48" s="250"/>
      <c r="N48" s="250"/>
      <c r="O48" s="250"/>
      <c r="P48" s="49"/>
      <c r="Q48" s="260"/>
      <c r="R48" s="47"/>
      <c r="S48" s="48"/>
      <c r="T48" s="48"/>
      <c r="U48" s="48"/>
      <c r="V48" s="49"/>
      <c r="W48" s="139"/>
      <c r="X48" s="48"/>
      <c r="Y48" s="48"/>
      <c r="Z48" s="48"/>
      <c r="AA48" s="48"/>
      <c r="AB48" s="49"/>
      <c r="AC48" s="139"/>
      <c r="AD48" s="47"/>
      <c r="AE48" s="48"/>
      <c r="AF48" s="48"/>
      <c r="AG48" s="48"/>
      <c r="AH48" s="49"/>
      <c r="AI48" s="139"/>
      <c r="AJ48" s="48"/>
      <c r="AK48" s="48"/>
      <c r="AL48" s="48"/>
      <c r="AM48" s="48"/>
      <c r="AN48" s="49"/>
      <c r="AO48" s="139"/>
      <c r="AP48" s="48"/>
      <c r="AQ48" s="48"/>
      <c r="AR48" s="48"/>
      <c r="AS48" s="48"/>
      <c r="AT48" s="49"/>
      <c r="AU48" s="139"/>
      <c r="AV48" s="47"/>
      <c r="AW48" s="48"/>
      <c r="AX48" s="48"/>
      <c r="AY48" s="51">
        <v>10</v>
      </c>
      <c r="AZ48" s="49"/>
      <c r="BA48" s="156">
        <v>2</v>
      </c>
    </row>
    <row r="49" spans="1:53" s="42" customFormat="1" ht="13.5" customHeight="1">
      <c r="A49" s="30">
        <v>24</v>
      </c>
      <c r="B49" s="93" t="s">
        <v>21</v>
      </c>
      <c r="C49" s="46">
        <f t="shared" si="6"/>
        <v>1</v>
      </c>
      <c r="D49" s="47">
        <f t="shared" si="7"/>
        <v>5</v>
      </c>
      <c r="E49" s="113">
        <f t="shared" si="8"/>
        <v>0</v>
      </c>
      <c r="F49" s="44"/>
      <c r="G49" s="250"/>
      <c r="H49" s="250"/>
      <c r="I49" s="250"/>
      <c r="J49" s="49"/>
      <c r="K49" s="260"/>
      <c r="L49" s="250"/>
      <c r="M49" s="250"/>
      <c r="N49" s="250"/>
      <c r="O49" s="250"/>
      <c r="P49" s="49"/>
      <c r="Q49" s="260"/>
      <c r="R49" s="47"/>
      <c r="S49" s="48"/>
      <c r="T49" s="48"/>
      <c r="U49" s="48"/>
      <c r="V49" s="49"/>
      <c r="W49" s="139"/>
      <c r="X49" s="48"/>
      <c r="Y49" s="48"/>
      <c r="Z49" s="48"/>
      <c r="AA49" s="48"/>
      <c r="AB49" s="49"/>
      <c r="AC49" s="139"/>
      <c r="AD49" s="47"/>
      <c r="AE49" s="48"/>
      <c r="AF49" s="48"/>
      <c r="AG49" s="48"/>
      <c r="AH49" s="49"/>
      <c r="AI49" s="139"/>
      <c r="AJ49" s="48"/>
      <c r="AK49" s="48"/>
      <c r="AL49" s="48"/>
      <c r="AM49" s="48"/>
      <c r="AN49" s="49"/>
      <c r="AO49" s="139"/>
      <c r="AP49" s="48"/>
      <c r="AQ49" s="48"/>
      <c r="AR49" s="48"/>
      <c r="AS49" s="48"/>
      <c r="AT49" s="49"/>
      <c r="AU49" s="139"/>
      <c r="AV49" s="47"/>
      <c r="AW49" s="48"/>
      <c r="AX49" s="48"/>
      <c r="AY49" s="51">
        <v>0</v>
      </c>
      <c r="AZ49" s="49" t="s">
        <v>10</v>
      </c>
      <c r="BA49" s="156">
        <v>5</v>
      </c>
    </row>
    <row r="50" spans="1:53" s="42" customFormat="1" ht="13.5" customHeight="1" thickBot="1">
      <c r="A50" s="172">
        <v>25</v>
      </c>
      <c r="B50" s="87" t="s">
        <v>17</v>
      </c>
      <c r="C50" s="169">
        <f t="shared" si="6"/>
        <v>0</v>
      </c>
      <c r="D50" s="170">
        <f t="shared" si="7"/>
        <v>10</v>
      </c>
      <c r="E50" s="171">
        <f t="shared" si="8"/>
        <v>0</v>
      </c>
      <c r="F50" s="266"/>
      <c r="G50" s="267"/>
      <c r="H50" s="267"/>
      <c r="I50" s="267"/>
      <c r="J50" s="179"/>
      <c r="K50" s="179"/>
      <c r="L50" s="267"/>
      <c r="M50" s="267"/>
      <c r="N50" s="267"/>
      <c r="O50" s="267"/>
      <c r="P50" s="90"/>
      <c r="Q50" s="179"/>
      <c r="R50" s="88"/>
      <c r="S50" s="89"/>
      <c r="T50" s="89"/>
      <c r="U50" s="89"/>
      <c r="V50" s="90"/>
      <c r="W50" s="145"/>
      <c r="X50" s="89"/>
      <c r="Y50" s="89"/>
      <c r="Z50" s="89"/>
      <c r="AA50" s="89"/>
      <c r="AB50" s="90"/>
      <c r="AC50" s="145"/>
      <c r="AD50" s="88"/>
      <c r="AE50" s="89"/>
      <c r="AF50" s="89"/>
      <c r="AG50" s="89"/>
      <c r="AH50" s="90"/>
      <c r="AI50" s="145"/>
      <c r="AJ50" s="91"/>
      <c r="AK50" s="91"/>
      <c r="AL50" s="91"/>
      <c r="AM50" s="92"/>
      <c r="AN50" s="90"/>
      <c r="AO50" s="145"/>
      <c r="AP50" s="91"/>
      <c r="AQ50" s="91"/>
      <c r="AR50" s="91"/>
      <c r="AS50" s="92"/>
      <c r="AT50" s="90"/>
      <c r="AU50" s="145"/>
      <c r="AV50" s="56"/>
      <c r="AW50" s="91"/>
      <c r="AX50" s="91"/>
      <c r="AY50" s="91">
        <v>0</v>
      </c>
      <c r="AZ50" s="90"/>
      <c r="BA50" s="161">
        <v>10</v>
      </c>
    </row>
    <row r="51" spans="1:53" s="16" customFormat="1" ht="12.75" customHeight="1">
      <c r="A51" s="181"/>
      <c r="B51" s="180" t="s">
        <v>14</v>
      </c>
      <c r="C51" s="173">
        <f aca="true" t="shared" si="9" ref="C51:I51">SUM(C26:C50,C17:C24,C10:C15)</f>
        <v>19</v>
      </c>
      <c r="D51" s="174">
        <f t="shared" si="9"/>
        <v>210</v>
      </c>
      <c r="E51" s="175">
        <f t="shared" si="9"/>
        <v>1730</v>
      </c>
      <c r="F51" s="248">
        <f t="shared" si="9"/>
        <v>120</v>
      </c>
      <c r="G51" s="249">
        <f t="shared" si="9"/>
        <v>73</v>
      </c>
      <c r="H51" s="249">
        <f t="shared" si="9"/>
        <v>25</v>
      </c>
      <c r="I51" s="249">
        <f t="shared" si="9"/>
        <v>10</v>
      </c>
      <c r="J51" s="274">
        <f>COUNTA(J10:J15,J17:J24,J26:J50)</f>
        <v>2</v>
      </c>
      <c r="K51" s="272">
        <f>SUM(K10:K50)</f>
        <v>27</v>
      </c>
      <c r="L51" s="249">
        <f>SUM(L26:L50,L17:L24,L10:L15)</f>
        <v>110</v>
      </c>
      <c r="M51" s="249">
        <f>SUM(M26:M50,M17:M24,M10:M15)</f>
        <v>70</v>
      </c>
      <c r="N51" s="249">
        <f>SUM(N26:N50,N17:N24,N10:N15)</f>
        <v>45</v>
      </c>
      <c r="O51" s="249">
        <f>SUM(O26:O50,O17:O24,O10:O15)</f>
        <v>0</v>
      </c>
      <c r="P51" s="274">
        <f>COUNTA(P10:P15,P17:P24,P26:P50)</f>
        <v>2</v>
      </c>
      <c r="Q51" s="272">
        <f>SUM(Q10:Q50)</f>
        <v>24</v>
      </c>
      <c r="R51" s="249">
        <f>SUM(R26:R50,R17:R24,R10:R15)</f>
        <v>118</v>
      </c>
      <c r="S51" s="249">
        <f>SUM(S26:S50,S17:S24,S10:S15)</f>
        <v>50</v>
      </c>
      <c r="T51" s="249">
        <f>SUM(T26:T50,T17:T24,T10:T15)</f>
        <v>35</v>
      </c>
      <c r="U51" s="249">
        <f>SUM(U26:U50,U17:U24,U10:U15)</f>
        <v>20</v>
      </c>
      <c r="V51" s="274">
        <f>COUNTA(V10:V15,V17:V24,V26:V50)</f>
        <v>3</v>
      </c>
      <c r="W51" s="272">
        <f>SUM(W10:W50)</f>
        <v>25</v>
      </c>
      <c r="X51" s="249">
        <f>SUM(X26:X50,X17:X24,X10:X15)</f>
        <v>100</v>
      </c>
      <c r="Y51" s="249">
        <f>SUM(Y26:Y50,Y17:Y24,Y10:Y15)</f>
        <v>60</v>
      </c>
      <c r="Z51" s="249">
        <f>SUM(Z26:Z50,Z17:Z24,Z10:Z15)</f>
        <v>35</v>
      </c>
      <c r="AA51" s="249">
        <f>SUM(AA26:AA50,AA17:AA24,AA10:AA15)</f>
        <v>35</v>
      </c>
      <c r="AB51" s="274">
        <f>COUNTA(AB10:AB15,AB17:AB24,AB26:AB50)</f>
        <v>2</v>
      </c>
      <c r="AC51" s="272">
        <f>SUM(AC10:AC50)</f>
        <v>27</v>
      </c>
      <c r="AD51" s="249">
        <f>SUM(AD26:AD50,AD17:AD24,AD10:AD15)</f>
        <v>110</v>
      </c>
      <c r="AE51" s="249">
        <f>SUM(AE26:AE50,AE17:AE24,AE10:AE15)</f>
        <v>20</v>
      </c>
      <c r="AF51" s="249">
        <f>SUM(AF26:AF50,AF17:AF24,AF10:AF15)</f>
        <v>35</v>
      </c>
      <c r="AG51" s="249">
        <f>SUM(AG26:AG50,AG17:AG24,AG10:AG15)</f>
        <v>70</v>
      </c>
      <c r="AH51" s="274">
        <f>COUNTA(AH10:AH15,AH17:AH24,AH26:AH50)</f>
        <v>4</v>
      </c>
      <c r="AI51" s="272">
        <f>SUM(AI10:AI50)</f>
        <v>24</v>
      </c>
      <c r="AJ51" s="249">
        <f>SUM(AJ26:AJ50,AJ17:AJ24,AJ10:AJ15)</f>
        <v>135</v>
      </c>
      <c r="AK51" s="249">
        <f>SUM(AK26:AK50,AK17:AK24,AK10:AK15)</f>
        <v>20</v>
      </c>
      <c r="AL51" s="249">
        <f>SUM(AL26:AL50,AL17:AL24,AL10:AL15)</f>
        <v>38</v>
      </c>
      <c r="AM51" s="249">
        <f>SUM(AM26:AM50,AM17:AM24,AM10:AM15)</f>
        <v>65</v>
      </c>
      <c r="AN51" s="274">
        <f>COUNTA(AN10:AN15,AN17:AN24,AN26:AN50)</f>
        <v>3</v>
      </c>
      <c r="AO51" s="272">
        <f>SUM(AO10:AO50)</f>
        <v>26</v>
      </c>
      <c r="AP51" s="249">
        <f>SUM(AP26:AP50,AP17:AP24,AP10:AP15)</f>
        <v>115</v>
      </c>
      <c r="AQ51" s="249">
        <f>SUM(AQ26:AQ50,AQ17:AQ24,AQ10:AQ15)</f>
        <v>10</v>
      </c>
      <c r="AR51" s="249">
        <f>SUM(AR26:AR50,AR17:AR24,AR10:AR15)</f>
        <v>28</v>
      </c>
      <c r="AS51" s="249">
        <f>SUM(AS26:AS50,AS17:AS24,AS10:AS15)</f>
        <v>90</v>
      </c>
      <c r="AT51" s="274">
        <f>COUNTA(AT10:AT15,AT17:AT24,AT26:AT50)</f>
        <v>2</v>
      </c>
      <c r="AU51" s="272">
        <f>SUM(AU10:AU50)</f>
        <v>25</v>
      </c>
      <c r="AV51" s="249">
        <f>SUM(AV26:AV50,AV17:AV24,AV10:AV15)</f>
        <v>48</v>
      </c>
      <c r="AW51" s="249">
        <f>SUM(AW26:AW50,AW17:AW24,AW10:AW15)</f>
        <v>10</v>
      </c>
      <c r="AX51" s="249">
        <f>SUM(AX26:AX50,AX17:AX24,AX10:AX15)</f>
        <v>0</v>
      </c>
      <c r="AY51" s="249">
        <f>SUM(AY26:AY50,AY17:AY24,AY10:AY15)</f>
        <v>30</v>
      </c>
      <c r="AZ51" s="274">
        <f>COUNTA(AZ10:AZ15,AZ17:AZ24,AZ26:AZ50)</f>
        <v>1</v>
      </c>
      <c r="BA51" s="290">
        <f>SUM(BA10:BA50)</f>
        <v>32</v>
      </c>
    </row>
    <row r="52" spans="1:53" s="42" customFormat="1" ht="13.5" customHeight="1" thickBot="1">
      <c r="A52" s="57"/>
      <c r="B52" s="283" t="s">
        <v>85</v>
      </c>
      <c r="C52" s="283"/>
      <c r="D52" s="283"/>
      <c r="E52" s="284"/>
      <c r="F52" s="149"/>
      <c r="G52" s="85">
        <f>SUM(F51:I51)</f>
        <v>228</v>
      </c>
      <c r="H52" s="86"/>
      <c r="I52" s="176"/>
      <c r="J52" s="275"/>
      <c r="K52" s="273"/>
      <c r="L52" s="58"/>
      <c r="M52" s="59">
        <f>SUM(L51:O51)</f>
        <v>225</v>
      </c>
      <c r="N52" s="60"/>
      <c r="O52" s="177"/>
      <c r="P52" s="275"/>
      <c r="Q52" s="273"/>
      <c r="R52" s="58"/>
      <c r="S52" s="59">
        <f>SUM(R51:U51)</f>
        <v>223</v>
      </c>
      <c r="T52" s="60"/>
      <c r="U52" s="177"/>
      <c r="V52" s="275"/>
      <c r="W52" s="273"/>
      <c r="X52" s="61"/>
      <c r="Y52" s="59">
        <f>SUM(X51:AA51)</f>
        <v>230</v>
      </c>
      <c r="Z52" s="60"/>
      <c r="AA52" s="177"/>
      <c r="AB52" s="275"/>
      <c r="AC52" s="273"/>
      <c r="AD52" s="61"/>
      <c r="AE52" s="59">
        <f>SUM(AD51:AG51)</f>
        <v>235</v>
      </c>
      <c r="AF52" s="60"/>
      <c r="AG52" s="177"/>
      <c r="AH52" s="275"/>
      <c r="AI52" s="273"/>
      <c r="AJ52" s="62"/>
      <c r="AK52" s="63">
        <f>SUM(AJ51:AM51)</f>
        <v>258</v>
      </c>
      <c r="AL52" s="64"/>
      <c r="AM52" s="178"/>
      <c r="AN52" s="275"/>
      <c r="AO52" s="273"/>
      <c r="AP52" s="62"/>
      <c r="AQ52" s="63">
        <f>SUM(AP51:AS51)</f>
        <v>243</v>
      </c>
      <c r="AR52" s="64"/>
      <c r="AS52" s="178"/>
      <c r="AT52" s="275"/>
      <c r="AU52" s="273"/>
      <c r="AV52" s="65"/>
      <c r="AW52" s="63">
        <f>SUM(AV51:AY51)</f>
        <v>88</v>
      </c>
      <c r="AX52" s="63"/>
      <c r="AY52" s="178"/>
      <c r="AZ52" s="275"/>
      <c r="BA52" s="291"/>
    </row>
    <row r="53" spans="1:53" s="71" customFormat="1" ht="11.25" customHeight="1" thickTop="1">
      <c r="A53" s="17"/>
      <c r="B53" s="66"/>
      <c r="C53" s="128"/>
      <c r="D53" s="18"/>
      <c r="E53" s="67"/>
      <c r="F53" s="68"/>
      <c r="G53" s="68"/>
      <c r="H53" s="68"/>
      <c r="I53" s="68"/>
      <c r="J53" s="67"/>
      <c r="K53" s="137"/>
      <c r="L53" s="68"/>
      <c r="M53" s="68"/>
      <c r="N53" s="68"/>
      <c r="O53" s="68"/>
      <c r="P53" s="131"/>
      <c r="Q53" s="108"/>
      <c r="R53" s="68"/>
      <c r="S53" s="68"/>
      <c r="T53" s="68"/>
      <c r="U53" s="68"/>
      <c r="V53" s="131"/>
      <c r="W53" s="136"/>
      <c r="X53" s="68"/>
      <c r="Y53" s="68"/>
      <c r="Z53" s="68"/>
      <c r="AA53" s="68"/>
      <c r="AB53" s="68"/>
      <c r="AC53" s="168"/>
      <c r="AD53" s="68"/>
      <c r="AE53" s="68"/>
      <c r="AF53" s="68"/>
      <c r="AG53" s="68"/>
      <c r="AH53" s="131"/>
      <c r="AI53" s="108"/>
      <c r="AJ53" s="70"/>
      <c r="AK53" s="68"/>
      <c r="AL53" s="68"/>
      <c r="AM53" s="68"/>
      <c r="AN53" s="68"/>
      <c r="AO53" s="108"/>
      <c r="AP53" s="70"/>
      <c r="AQ53" s="68"/>
      <c r="AR53" s="68"/>
      <c r="AS53" s="68"/>
      <c r="AT53" s="68"/>
      <c r="AU53" s="108"/>
      <c r="AV53" s="68"/>
      <c r="AW53" s="68"/>
      <c r="AX53" s="68"/>
      <c r="AY53" s="68"/>
      <c r="AZ53" s="68"/>
      <c r="BA53" s="122"/>
    </row>
    <row r="54" spans="1:53" s="71" customFormat="1" ht="11.25" customHeight="1">
      <c r="A54" s="17"/>
      <c r="B54" s="281" t="s">
        <v>98</v>
      </c>
      <c r="C54" s="281"/>
      <c r="D54" s="281"/>
      <c r="E54" s="281"/>
      <c r="F54" s="281"/>
      <c r="G54" s="281"/>
      <c r="H54" s="281"/>
      <c r="I54" s="281"/>
      <c r="J54" s="281"/>
      <c r="K54" s="69"/>
      <c r="M54" s="78" t="s">
        <v>15</v>
      </c>
      <c r="N54" s="77"/>
      <c r="O54" s="77"/>
      <c r="P54" s="77"/>
      <c r="Q54" s="73"/>
      <c r="R54" s="74" t="s">
        <v>100</v>
      </c>
      <c r="S54" s="73"/>
      <c r="T54" s="73"/>
      <c r="U54" s="77"/>
      <c r="W54" s="164"/>
      <c r="Z54" s="73" t="s">
        <v>27</v>
      </c>
      <c r="AA54" s="77"/>
      <c r="AB54" s="77"/>
      <c r="AC54" s="77"/>
      <c r="AD54" s="73"/>
      <c r="AE54" s="74"/>
      <c r="AG54" s="77"/>
      <c r="AH54" s="77"/>
      <c r="AN54" s="77"/>
      <c r="AO54" s="73"/>
      <c r="AP54" s="77"/>
      <c r="AT54" s="77"/>
      <c r="AU54" s="73"/>
      <c r="AV54" s="77"/>
      <c r="AW54" s="77"/>
      <c r="AX54" s="77"/>
      <c r="AY54" s="77"/>
      <c r="AZ54" s="77"/>
      <c r="BA54" s="123"/>
    </row>
    <row r="55" spans="1:53" s="71" customFormat="1" ht="11.25" customHeight="1">
      <c r="A55" s="17"/>
      <c r="B55" s="281" t="s">
        <v>109</v>
      </c>
      <c r="C55" s="281"/>
      <c r="D55" s="281"/>
      <c r="E55" s="281"/>
      <c r="F55" s="281"/>
      <c r="G55" s="281"/>
      <c r="H55" s="281"/>
      <c r="I55" s="281"/>
      <c r="J55" s="281"/>
      <c r="K55" s="130"/>
      <c r="L55" s="132"/>
      <c r="M55" s="133"/>
      <c r="N55" s="133"/>
      <c r="O55" s="133"/>
      <c r="P55" s="133"/>
      <c r="Q55" s="133"/>
      <c r="R55" s="133"/>
      <c r="S55" s="133"/>
      <c r="T55" s="134"/>
      <c r="U55" s="133"/>
      <c r="V55" s="135"/>
      <c r="W55" s="165"/>
      <c r="X55" s="167"/>
      <c r="Y55" s="73"/>
      <c r="Z55" s="73" t="s">
        <v>102</v>
      </c>
      <c r="AA55" s="77"/>
      <c r="AB55" s="77"/>
      <c r="AC55" s="77"/>
      <c r="AD55" s="76"/>
      <c r="AE55" s="74"/>
      <c r="AG55" s="77"/>
      <c r="AH55" s="77"/>
      <c r="AN55" s="77"/>
      <c r="AO55" s="76"/>
      <c r="AP55" s="77"/>
      <c r="AT55" s="77"/>
      <c r="AU55" s="76"/>
      <c r="AV55" s="77"/>
      <c r="AW55" s="77"/>
      <c r="AX55" s="77"/>
      <c r="AY55" s="77"/>
      <c r="AZ55" s="77"/>
      <c r="BA55" s="124"/>
    </row>
    <row r="56" spans="1:53" s="71" customFormat="1" ht="11.25" customHeight="1">
      <c r="A56" s="17"/>
      <c r="K56" s="130"/>
      <c r="M56" s="78" t="s">
        <v>16</v>
      </c>
      <c r="N56" s="76"/>
      <c r="O56" s="76"/>
      <c r="S56" s="76"/>
      <c r="T56" s="118"/>
      <c r="U56" s="76"/>
      <c r="V56" s="115"/>
      <c r="W56" s="166"/>
      <c r="X56" s="78"/>
      <c r="Y56" s="73"/>
      <c r="Z56" s="73" t="s">
        <v>103</v>
      </c>
      <c r="AA56" s="77"/>
      <c r="AB56" s="77"/>
      <c r="AC56" s="77"/>
      <c r="AD56" s="76"/>
      <c r="AE56" s="74"/>
      <c r="AG56" s="77"/>
      <c r="AH56" s="77"/>
      <c r="AN56" s="77"/>
      <c r="AO56" s="76"/>
      <c r="AP56" s="77"/>
      <c r="AT56" s="77"/>
      <c r="AU56" s="76"/>
      <c r="AV56" s="77"/>
      <c r="AW56" s="77"/>
      <c r="AX56" s="77"/>
      <c r="AY56" s="77"/>
      <c r="AZ56" s="77"/>
      <c r="BA56" s="124"/>
    </row>
    <row r="57" spans="1:53" s="71" customFormat="1" ht="11.25" customHeight="1">
      <c r="A57" s="17"/>
      <c r="B57" s="66"/>
      <c r="C57" s="73"/>
      <c r="D57" s="73"/>
      <c r="E57" s="73"/>
      <c r="F57" s="73"/>
      <c r="G57" s="117"/>
      <c r="H57" s="76"/>
      <c r="I57" s="75"/>
      <c r="J57" s="76"/>
      <c r="K57" s="130"/>
      <c r="M57" s="78"/>
      <c r="O57" s="76"/>
      <c r="P57" s="71" t="s">
        <v>101</v>
      </c>
      <c r="Q57" s="76"/>
      <c r="S57" s="76"/>
      <c r="T57" s="118"/>
      <c r="U57" s="76"/>
      <c r="V57" s="115"/>
      <c r="W57" s="166"/>
      <c r="X57" s="78"/>
      <c r="Y57" s="73"/>
      <c r="Z57" s="78"/>
      <c r="AA57" s="114"/>
      <c r="AB57" s="114"/>
      <c r="AC57" s="78"/>
      <c r="AD57" s="114"/>
      <c r="AE57" s="114"/>
      <c r="AF57" s="114"/>
      <c r="AG57" s="114"/>
      <c r="AH57" s="114"/>
      <c r="AI57" s="78"/>
      <c r="AJ57" s="66"/>
      <c r="AK57" s="66"/>
      <c r="AL57" s="66"/>
      <c r="AM57" s="66"/>
      <c r="AN57" s="66"/>
      <c r="AO57" s="78"/>
      <c r="AP57" s="114"/>
      <c r="AT57" s="77"/>
      <c r="AU57" s="76"/>
      <c r="AV57" s="77"/>
      <c r="AW57" s="77"/>
      <c r="AX57" s="77"/>
      <c r="AY57" s="77"/>
      <c r="AZ57" s="77"/>
      <c r="BA57" s="124"/>
    </row>
    <row r="58" spans="1:53" s="71" customFormat="1" ht="11.25" customHeight="1">
      <c r="A58" s="17"/>
      <c r="B58" s="66"/>
      <c r="C58" s="73"/>
      <c r="D58" s="73"/>
      <c r="E58" s="73"/>
      <c r="F58" s="73"/>
      <c r="G58" s="117"/>
      <c r="H58" s="76"/>
      <c r="I58" s="75"/>
      <c r="J58" s="76"/>
      <c r="K58" s="130"/>
      <c r="N58" s="76"/>
      <c r="O58" s="76"/>
      <c r="P58" s="241"/>
      <c r="Q58" s="76"/>
      <c r="S58" s="76"/>
      <c r="T58" s="118"/>
      <c r="U58" s="76"/>
      <c r="V58" s="115"/>
      <c r="W58" s="166"/>
      <c r="X58" s="78"/>
      <c r="Y58" s="73"/>
      <c r="Z58" s="78"/>
      <c r="AA58" s="116"/>
      <c r="AB58" s="114"/>
      <c r="AC58" s="78"/>
      <c r="AD58" s="114"/>
      <c r="AE58" s="114"/>
      <c r="AF58" s="114"/>
      <c r="AG58" s="114"/>
      <c r="AH58" s="114"/>
      <c r="AI58" s="78"/>
      <c r="AJ58" s="67"/>
      <c r="AK58" s="66"/>
      <c r="AL58" s="79"/>
      <c r="AM58" s="6"/>
      <c r="AN58" s="66"/>
      <c r="AP58" s="79"/>
      <c r="AT58" s="77"/>
      <c r="AU58" s="76"/>
      <c r="AV58" s="77"/>
      <c r="AW58" s="77"/>
      <c r="AX58" s="77"/>
      <c r="AY58" s="77"/>
      <c r="AZ58" s="77"/>
      <c r="BA58" s="124"/>
    </row>
    <row r="59" spans="1:53" s="71" customFormat="1" ht="11.25" customHeight="1">
      <c r="A59" s="17"/>
      <c r="B59" s="66"/>
      <c r="C59" s="73"/>
      <c r="D59" s="73"/>
      <c r="E59" s="73"/>
      <c r="F59" s="73"/>
      <c r="G59" s="117"/>
      <c r="H59" s="76"/>
      <c r="I59" s="75"/>
      <c r="J59" s="76"/>
      <c r="K59" s="130"/>
      <c r="M59" s="78"/>
      <c r="N59" s="76"/>
      <c r="O59" s="76"/>
      <c r="P59" s="76"/>
      <c r="Q59" s="76"/>
      <c r="S59" s="76"/>
      <c r="T59" s="118"/>
      <c r="U59" s="76"/>
      <c r="V59" s="115"/>
      <c r="W59" s="166"/>
      <c r="X59" s="78"/>
      <c r="Y59" s="73"/>
      <c r="Z59" s="73"/>
      <c r="AA59" s="77"/>
      <c r="AB59" s="77"/>
      <c r="AC59" s="77"/>
      <c r="AD59" s="76"/>
      <c r="AE59" s="74"/>
      <c r="AG59" s="77"/>
      <c r="AH59" s="77"/>
      <c r="AN59" s="77"/>
      <c r="AO59" s="76"/>
      <c r="AP59" s="77"/>
      <c r="AT59" s="77"/>
      <c r="AU59" s="76"/>
      <c r="AV59" s="77"/>
      <c r="AW59" s="77"/>
      <c r="AX59" s="77"/>
      <c r="AY59" s="77"/>
      <c r="AZ59" s="77"/>
      <c r="BA59" s="124"/>
    </row>
    <row r="60" spans="1:53" s="79" customFormat="1" ht="11.25" customHeight="1">
      <c r="A60" s="72"/>
      <c r="B60" s="66"/>
      <c r="C60" s="78"/>
      <c r="D60" s="78"/>
      <c r="E60" s="78"/>
      <c r="F60" s="78"/>
      <c r="G60" s="117"/>
      <c r="H60" s="78"/>
      <c r="I60" s="78"/>
      <c r="J60" s="78"/>
      <c r="K60" s="129"/>
      <c r="L60" s="78"/>
      <c r="M60" s="78"/>
      <c r="N60" s="78"/>
      <c r="O60" s="78"/>
      <c r="P60" s="78"/>
      <c r="Q60" s="78"/>
      <c r="S60" s="78"/>
      <c r="T60" s="78"/>
      <c r="U60" s="78"/>
      <c r="V60" s="78"/>
      <c r="W60" s="129"/>
      <c r="X60" s="78"/>
      <c r="Y60" s="78"/>
      <c r="Z60" s="78"/>
      <c r="AA60" s="114"/>
      <c r="AB60" s="114"/>
      <c r="AC60" s="78"/>
      <c r="AD60" s="114"/>
      <c r="AE60" s="114"/>
      <c r="AF60" s="114"/>
      <c r="AG60" s="114"/>
      <c r="AH60" s="114"/>
      <c r="AI60" s="78"/>
      <c r="AJ60" s="66"/>
      <c r="AK60" s="66"/>
      <c r="AL60" s="66"/>
      <c r="AM60" s="66"/>
      <c r="AN60" s="66"/>
      <c r="AO60" s="78" t="s">
        <v>104</v>
      </c>
      <c r="AP60" s="114"/>
      <c r="AQ60" s="66"/>
      <c r="AR60" s="66"/>
      <c r="AS60" s="66"/>
      <c r="AT60" s="66"/>
      <c r="AU60" s="78"/>
      <c r="AV60" s="114"/>
      <c r="AW60" s="114"/>
      <c r="AX60" s="114"/>
      <c r="AY60" s="114"/>
      <c r="AZ60" s="114"/>
      <c r="BA60" s="125"/>
    </row>
    <row r="61" spans="1:53" s="79" customFormat="1" ht="11.25" customHeight="1">
      <c r="A61" s="72"/>
      <c r="B61" s="66"/>
      <c r="C61" s="78"/>
      <c r="D61" s="78"/>
      <c r="E61" s="78"/>
      <c r="F61" s="78"/>
      <c r="G61" s="117"/>
      <c r="H61" s="78"/>
      <c r="I61" s="78"/>
      <c r="J61" s="78"/>
      <c r="K61" s="129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129"/>
      <c r="Y61" s="78"/>
      <c r="Z61" s="78"/>
      <c r="AA61" s="116"/>
      <c r="AB61" s="114"/>
      <c r="AC61" s="78"/>
      <c r="AD61" s="114"/>
      <c r="AE61" s="114"/>
      <c r="AF61" s="114"/>
      <c r="AG61" s="114"/>
      <c r="AH61" s="114"/>
      <c r="AI61" s="78"/>
      <c r="AJ61" s="67"/>
      <c r="AK61" s="66"/>
      <c r="AM61" s="78"/>
      <c r="AN61" s="66"/>
      <c r="AO61" s="78"/>
      <c r="AP61" s="67"/>
      <c r="AQ61" s="66"/>
      <c r="AS61" s="78"/>
      <c r="AT61" s="66"/>
      <c r="AU61" s="78"/>
      <c r="AW61" s="66"/>
      <c r="AZ61" s="66"/>
      <c r="BA61" s="162"/>
    </row>
    <row r="62" spans="1:53" s="79" customFormat="1" ht="11.25" customHeight="1" thickBot="1">
      <c r="A62" s="80"/>
      <c r="B62" s="81"/>
      <c r="C62" s="82"/>
      <c r="D62" s="82"/>
      <c r="E62" s="82"/>
      <c r="F62" s="82"/>
      <c r="G62" s="83"/>
      <c r="H62" s="82"/>
      <c r="I62" s="82"/>
      <c r="J62" s="82"/>
      <c r="K62" s="84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4"/>
      <c r="X62" s="81"/>
      <c r="Y62" s="81"/>
      <c r="Z62" s="81"/>
      <c r="AA62" s="81"/>
      <c r="AB62" s="81"/>
      <c r="AC62" s="82"/>
      <c r="AD62" s="81"/>
      <c r="AE62" s="81"/>
      <c r="AF62" s="81"/>
      <c r="AG62" s="81"/>
      <c r="AH62" s="81"/>
      <c r="AI62" s="82"/>
      <c r="AJ62" s="81"/>
      <c r="AK62" s="81"/>
      <c r="AL62" s="81"/>
      <c r="AM62" s="81"/>
      <c r="AN62" s="81"/>
      <c r="AO62" s="82"/>
      <c r="AP62" s="81"/>
      <c r="AQ62" s="81"/>
      <c r="AR62" s="81"/>
      <c r="AS62" s="81"/>
      <c r="AT62" s="81"/>
      <c r="AU62" s="82"/>
      <c r="AV62" s="81"/>
      <c r="AW62" s="81"/>
      <c r="AX62" s="81"/>
      <c r="AY62" s="81"/>
      <c r="AZ62" s="81"/>
      <c r="BA62" s="126"/>
    </row>
    <row r="63" spans="2:53" ht="12" thickTop="1">
      <c r="B63" s="79"/>
      <c r="C63" s="19"/>
      <c r="D63" s="19"/>
      <c r="E63" s="19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109"/>
      <c r="R63" s="71"/>
      <c r="S63" s="71"/>
      <c r="T63" s="71"/>
      <c r="U63" s="71"/>
      <c r="V63" s="71"/>
      <c r="W63" s="109"/>
      <c r="X63" s="71"/>
      <c r="Y63" s="71"/>
      <c r="Z63" s="71"/>
      <c r="AA63" s="71"/>
      <c r="AB63" s="71"/>
      <c r="AC63" s="109"/>
      <c r="AD63" s="71"/>
      <c r="AE63" s="71"/>
      <c r="AF63" s="71"/>
      <c r="AG63" s="71"/>
      <c r="AH63" s="71"/>
      <c r="AI63" s="109"/>
      <c r="AJ63" s="71"/>
      <c r="AK63" s="71"/>
      <c r="AL63" s="71"/>
      <c r="AM63" s="71"/>
      <c r="AN63" s="71"/>
      <c r="AO63" s="109"/>
      <c r="AP63" s="71"/>
      <c r="AQ63" s="71"/>
      <c r="AR63" s="71"/>
      <c r="AS63" s="71"/>
      <c r="AT63" s="71"/>
      <c r="AU63" s="109"/>
      <c r="AV63" s="71"/>
      <c r="AW63" s="71"/>
      <c r="AX63" s="71"/>
      <c r="AY63" s="71"/>
      <c r="AZ63" s="71"/>
      <c r="BA63" s="109"/>
    </row>
    <row r="64" spans="1:53" ht="11.25">
      <c r="A64" s="6"/>
      <c r="B64" s="6"/>
      <c r="C64" s="6"/>
      <c r="D64" s="6"/>
      <c r="E64" s="6"/>
      <c r="Q64" s="6"/>
      <c r="W64" s="6"/>
      <c r="AC64" s="6"/>
      <c r="AI64" s="6"/>
      <c r="AO64" s="6"/>
      <c r="AU64" s="6"/>
      <c r="BA64" s="6"/>
    </row>
    <row r="65" spans="1:53" ht="11.25">
      <c r="A65" s="6"/>
      <c r="B65" s="6"/>
      <c r="C65" s="6"/>
      <c r="D65" s="6"/>
      <c r="E65" s="6"/>
      <c r="Q65" s="6"/>
      <c r="W65" s="6"/>
      <c r="AC65" s="6"/>
      <c r="AI65" s="6"/>
      <c r="AO65" s="6"/>
      <c r="AU65" s="6"/>
      <c r="BA65" s="6"/>
    </row>
    <row r="66" spans="1:53" ht="11.25">
      <c r="A66" s="6"/>
      <c r="B66" s="6"/>
      <c r="C66" s="6"/>
      <c r="D66" s="6"/>
      <c r="E66" s="6"/>
      <c r="Q66" s="6"/>
      <c r="W66" s="6"/>
      <c r="AC66" s="6"/>
      <c r="AI66" s="6"/>
      <c r="AO66" s="6"/>
      <c r="AU66" s="6"/>
      <c r="BA66" s="6"/>
    </row>
    <row r="67" spans="1:53" ht="11.25">
      <c r="A67" s="6"/>
      <c r="B67" s="6"/>
      <c r="C67" s="6"/>
      <c r="D67" s="6"/>
      <c r="E67" s="6"/>
      <c r="Q67" s="6"/>
      <c r="W67" s="6"/>
      <c r="AC67" s="6"/>
      <c r="AI67" s="6"/>
      <c r="AO67" s="6"/>
      <c r="AU67" s="6"/>
      <c r="BA67" s="6"/>
    </row>
    <row r="68" spans="1:53" ht="13.5" customHeight="1">
      <c r="A68" s="6"/>
      <c r="B68" s="6"/>
      <c r="C68" s="6"/>
      <c r="D68" s="6"/>
      <c r="E68" s="6"/>
      <c r="Q68" s="6"/>
      <c r="W68" s="6"/>
      <c r="AC68" s="6"/>
      <c r="AI68" s="6"/>
      <c r="AO68" s="6"/>
      <c r="AU68" s="6"/>
      <c r="BA68" s="6"/>
    </row>
    <row r="69" s="42" customFormat="1" ht="15" customHeight="1"/>
    <row r="70" s="36" customFormat="1" ht="14.25" customHeight="1"/>
    <row r="71" s="36" customFormat="1" ht="14.25" customHeight="1"/>
    <row r="72" s="42" customFormat="1" ht="15" customHeight="1"/>
    <row r="73" s="42" customFormat="1" ht="15" customHeight="1"/>
    <row r="74" s="36" customFormat="1" ht="14.25" customHeight="1"/>
    <row r="75" s="42" customFormat="1" ht="15" customHeight="1"/>
    <row r="76" s="42" customFormat="1" ht="15" customHeight="1"/>
    <row r="77" s="36" customFormat="1" ht="14.25" customHeight="1"/>
    <row r="78" s="42" customFormat="1" ht="15" customHeight="1"/>
    <row r="79" s="42" customFormat="1" ht="15" customHeight="1"/>
    <row r="80" s="42" customFormat="1" ht="13.5" customHeight="1"/>
    <row r="81" s="42" customFormat="1" ht="15" customHeight="1"/>
    <row r="82" s="42" customFormat="1" ht="15" customHeight="1"/>
    <row r="83" s="42" customFormat="1" ht="12.75" customHeight="1"/>
    <row r="84" s="42" customFormat="1" ht="15" customHeight="1"/>
    <row r="85" s="42" customFormat="1" ht="15" customHeight="1"/>
    <row r="86" s="42" customFormat="1" ht="15" customHeight="1"/>
    <row r="87" s="42" customFormat="1" ht="15" customHeight="1"/>
    <row r="88" s="42" customFormat="1" ht="15" customHeight="1"/>
    <row r="89" spans="1:53" ht="21.75" customHeight="1">
      <c r="A89" s="6"/>
      <c r="B89" s="6"/>
      <c r="C89" s="6"/>
      <c r="D89" s="6"/>
      <c r="E89" s="6"/>
      <c r="Q89" s="6"/>
      <c r="W89" s="6"/>
      <c r="AC89" s="6"/>
      <c r="AI89" s="6"/>
      <c r="AO89" s="6"/>
      <c r="AU89" s="6"/>
      <c r="BA89" s="6"/>
    </row>
    <row r="90" s="42" customFormat="1" ht="12.75" customHeight="1"/>
    <row r="91" s="42" customFormat="1" ht="15" customHeight="1"/>
    <row r="92" s="42" customFormat="1" ht="24.75" customHeight="1"/>
    <row r="93" spans="1:53" ht="11.25">
      <c r="A93" s="6"/>
      <c r="B93" s="6"/>
      <c r="C93" s="6"/>
      <c r="D93" s="6"/>
      <c r="E93" s="6"/>
      <c r="Q93" s="6"/>
      <c r="W93" s="6"/>
      <c r="AC93" s="6"/>
      <c r="AI93" s="6"/>
      <c r="AO93" s="6"/>
      <c r="AU93" s="6"/>
      <c r="BA93" s="6"/>
    </row>
    <row r="94" spans="1:53" ht="11.25">
      <c r="A94" s="6"/>
      <c r="B94" s="6"/>
      <c r="C94" s="6"/>
      <c r="D94" s="6"/>
      <c r="E94" s="6"/>
      <c r="Q94" s="6"/>
      <c r="W94" s="6"/>
      <c r="AC94" s="6"/>
      <c r="AI94" s="6"/>
      <c r="AO94" s="6"/>
      <c r="AU94" s="6"/>
      <c r="BA94" s="6"/>
    </row>
    <row r="95" spans="1:53" ht="11.25">
      <c r="A95" s="6"/>
      <c r="B95" s="6"/>
      <c r="C95" s="6"/>
      <c r="D95" s="6"/>
      <c r="E95" s="6"/>
      <c r="Q95" s="6"/>
      <c r="W95" s="6"/>
      <c r="AC95" s="6"/>
      <c r="AI95" s="6"/>
      <c r="AO95" s="6"/>
      <c r="AU95" s="6"/>
      <c r="BA95" s="6"/>
    </row>
    <row r="96" spans="1:53" ht="11.25">
      <c r="A96" s="6"/>
      <c r="B96" s="6"/>
      <c r="C96" s="6"/>
      <c r="D96" s="6"/>
      <c r="E96" s="6"/>
      <c r="Q96" s="6"/>
      <c r="W96" s="6"/>
      <c r="AC96" s="6"/>
      <c r="AI96" s="6"/>
      <c r="AO96" s="6"/>
      <c r="AU96" s="6"/>
      <c r="BA96" s="6"/>
    </row>
    <row r="97" spans="1:53" ht="11.25">
      <c r="A97" s="6"/>
      <c r="B97" s="6"/>
      <c r="C97" s="6"/>
      <c r="D97" s="6"/>
      <c r="E97" s="6"/>
      <c r="Q97" s="6"/>
      <c r="W97" s="6"/>
      <c r="AC97" s="6"/>
      <c r="AI97" s="6"/>
      <c r="AO97" s="6"/>
      <c r="AU97" s="6"/>
      <c r="BA97" s="6"/>
    </row>
    <row r="98" spans="1:53" ht="11.25">
      <c r="A98" s="6"/>
      <c r="B98" s="6"/>
      <c r="C98" s="6"/>
      <c r="D98" s="6"/>
      <c r="E98" s="6"/>
      <c r="Q98" s="6"/>
      <c r="W98" s="6"/>
      <c r="AC98" s="6"/>
      <c r="AI98" s="6"/>
      <c r="AO98" s="6"/>
      <c r="AU98" s="6"/>
      <c r="BA98" s="6"/>
    </row>
    <row r="99" spans="1:53" ht="11.25">
      <c r="A99" s="6"/>
      <c r="B99" s="6"/>
      <c r="C99" s="6"/>
      <c r="D99" s="6"/>
      <c r="E99" s="6"/>
      <c r="Q99" s="6"/>
      <c r="W99" s="6"/>
      <c r="AC99" s="6"/>
      <c r="AI99" s="6"/>
      <c r="AO99" s="6"/>
      <c r="AU99" s="6"/>
      <c r="BA99" s="6"/>
    </row>
    <row r="100" spans="1:53" ht="11.25">
      <c r="A100" s="6"/>
      <c r="B100" s="6"/>
      <c r="C100" s="6"/>
      <c r="D100" s="6"/>
      <c r="E100" s="6"/>
      <c r="Q100" s="6"/>
      <c r="W100" s="6"/>
      <c r="AC100" s="6"/>
      <c r="AI100" s="6"/>
      <c r="AO100" s="6"/>
      <c r="AU100" s="6"/>
      <c r="BA100" s="6"/>
    </row>
    <row r="101" spans="1:53" ht="11.25">
      <c r="A101" s="6"/>
      <c r="B101" s="6"/>
      <c r="C101" s="6"/>
      <c r="D101" s="6"/>
      <c r="E101" s="6"/>
      <c r="Q101" s="6"/>
      <c r="W101" s="6"/>
      <c r="AC101" s="6"/>
      <c r="AI101" s="6"/>
      <c r="AO101" s="6"/>
      <c r="AU101" s="6"/>
      <c r="BA101" s="6"/>
    </row>
    <row r="102" spans="1:53" ht="11.25">
      <c r="A102" s="6"/>
      <c r="B102" s="6"/>
      <c r="C102" s="6"/>
      <c r="D102" s="6"/>
      <c r="E102" s="6"/>
      <c r="Q102" s="6"/>
      <c r="W102" s="6"/>
      <c r="AC102" s="6"/>
      <c r="AI102" s="6"/>
      <c r="AO102" s="6"/>
      <c r="AU102" s="6"/>
      <c r="BA102" s="6"/>
    </row>
    <row r="103" spans="1:53" ht="11.25">
      <c r="A103" s="6"/>
      <c r="B103" s="6"/>
      <c r="C103" s="6"/>
      <c r="D103" s="6"/>
      <c r="E103" s="6"/>
      <c r="Q103" s="6"/>
      <c r="W103" s="6"/>
      <c r="AC103" s="6"/>
      <c r="AI103" s="6"/>
      <c r="AO103" s="6"/>
      <c r="AU103" s="6"/>
      <c r="BA103" s="6"/>
    </row>
    <row r="104" spans="1:53" ht="11.25">
      <c r="A104" s="6"/>
      <c r="B104" s="6"/>
      <c r="C104" s="6"/>
      <c r="D104" s="6"/>
      <c r="E104" s="6"/>
      <c r="Q104" s="6"/>
      <c r="W104" s="6"/>
      <c r="AC104" s="6"/>
      <c r="AI104" s="6"/>
      <c r="AO104" s="6"/>
      <c r="AU104" s="6"/>
      <c r="BA104" s="6"/>
    </row>
    <row r="105" spans="1:53" ht="11.25">
      <c r="A105" s="6"/>
      <c r="B105" s="6"/>
      <c r="C105" s="6"/>
      <c r="D105" s="6"/>
      <c r="E105" s="6"/>
      <c r="Q105" s="6"/>
      <c r="W105" s="6"/>
      <c r="AC105" s="6"/>
      <c r="AI105" s="6"/>
      <c r="AO105" s="6"/>
      <c r="AU105" s="6"/>
      <c r="BA105" s="6"/>
    </row>
    <row r="106" spans="1:53" ht="11.25">
      <c r="A106" s="6"/>
      <c r="B106" s="6"/>
      <c r="C106" s="6"/>
      <c r="D106" s="6"/>
      <c r="E106" s="6"/>
      <c r="Q106" s="6"/>
      <c r="W106" s="6"/>
      <c r="AC106" s="6"/>
      <c r="AI106" s="6"/>
      <c r="AO106" s="6"/>
      <c r="AU106" s="6"/>
      <c r="BA106" s="6"/>
    </row>
    <row r="107" spans="1:53" ht="11.25">
      <c r="A107" s="6"/>
      <c r="B107" s="6"/>
      <c r="C107" s="6"/>
      <c r="D107" s="6"/>
      <c r="E107" s="6"/>
      <c r="Q107" s="6"/>
      <c r="W107" s="6"/>
      <c r="AC107" s="6"/>
      <c r="AI107" s="6"/>
      <c r="AO107" s="6"/>
      <c r="AU107" s="6"/>
      <c r="BA107" s="6"/>
    </row>
    <row r="108" spans="1:53" ht="11.25">
      <c r="A108" s="6"/>
      <c r="B108" s="6"/>
      <c r="C108" s="6"/>
      <c r="D108" s="6"/>
      <c r="E108" s="6"/>
      <c r="Q108" s="6"/>
      <c r="W108" s="6"/>
      <c r="AC108" s="6"/>
      <c r="AI108" s="6"/>
      <c r="AO108" s="6"/>
      <c r="AU108" s="6"/>
      <c r="BA108" s="6"/>
    </row>
    <row r="109" spans="1:53" ht="11.25">
      <c r="A109" s="6"/>
      <c r="B109" s="6"/>
      <c r="C109" s="6"/>
      <c r="D109" s="6"/>
      <c r="E109" s="6"/>
      <c r="Q109" s="6"/>
      <c r="W109" s="6"/>
      <c r="AC109" s="6"/>
      <c r="AI109" s="6"/>
      <c r="AO109" s="6"/>
      <c r="AU109" s="6"/>
      <c r="BA109" s="6"/>
    </row>
    <row r="110" spans="1:53" ht="11.25">
      <c r="A110" s="6"/>
      <c r="B110" s="6"/>
      <c r="C110" s="6"/>
      <c r="D110" s="6"/>
      <c r="E110" s="6"/>
      <c r="Q110" s="6"/>
      <c r="W110" s="6"/>
      <c r="AC110" s="6"/>
      <c r="AI110" s="6"/>
      <c r="AO110" s="6"/>
      <c r="AU110" s="6"/>
      <c r="BA110" s="6"/>
    </row>
    <row r="111" spans="1:53" ht="11.25">
      <c r="A111" s="6"/>
      <c r="B111" s="6"/>
      <c r="C111" s="6"/>
      <c r="D111" s="6"/>
      <c r="E111" s="6"/>
      <c r="Q111" s="6"/>
      <c r="W111" s="6"/>
      <c r="AC111" s="6"/>
      <c r="AI111" s="6"/>
      <c r="AO111" s="6"/>
      <c r="AU111" s="6"/>
      <c r="BA111" s="6"/>
    </row>
    <row r="112" spans="1:53" ht="11.25">
      <c r="A112" s="6"/>
      <c r="B112" s="6"/>
      <c r="C112" s="6"/>
      <c r="D112" s="6"/>
      <c r="E112" s="6"/>
      <c r="Q112" s="6"/>
      <c r="W112" s="6"/>
      <c r="AC112" s="6"/>
      <c r="AI112" s="6"/>
      <c r="AO112" s="6"/>
      <c r="AU112" s="6"/>
      <c r="BA112" s="6"/>
    </row>
    <row r="113" spans="1:53" ht="11.25">
      <c r="A113" s="6"/>
      <c r="B113" s="6"/>
      <c r="C113" s="6"/>
      <c r="D113" s="6"/>
      <c r="E113" s="6"/>
      <c r="Q113" s="6"/>
      <c r="W113" s="6"/>
      <c r="AC113" s="6"/>
      <c r="AI113" s="6"/>
      <c r="AO113" s="6"/>
      <c r="AU113" s="6"/>
      <c r="BA113" s="6"/>
    </row>
    <row r="114" spans="1:53" ht="11.25">
      <c r="A114" s="6"/>
      <c r="B114" s="6"/>
      <c r="C114" s="6"/>
      <c r="D114" s="6"/>
      <c r="E114" s="6"/>
      <c r="Q114" s="6"/>
      <c r="W114" s="6"/>
      <c r="AC114" s="6"/>
      <c r="AI114" s="6"/>
      <c r="AO114" s="6"/>
      <c r="AU114" s="6"/>
      <c r="BA114" s="6"/>
    </row>
    <row r="115" spans="1:53" ht="11.25">
      <c r="A115" s="6"/>
      <c r="B115" s="6"/>
      <c r="C115" s="6"/>
      <c r="D115" s="6"/>
      <c r="E115" s="6"/>
      <c r="Q115" s="6"/>
      <c r="W115" s="6"/>
      <c r="AC115" s="6"/>
      <c r="AI115" s="6"/>
      <c r="AO115" s="6"/>
      <c r="AU115" s="6"/>
      <c r="BA115" s="6"/>
    </row>
    <row r="116" spans="1:53" ht="11.25">
      <c r="A116" s="6"/>
      <c r="B116" s="6"/>
      <c r="C116" s="6"/>
      <c r="D116" s="6"/>
      <c r="E116" s="6"/>
      <c r="Q116" s="6"/>
      <c r="W116" s="6"/>
      <c r="AC116" s="6"/>
      <c r="AI116" s="6"/>
      <c r="AO116" s="6"/>
      <c r="AU116" s="6"/>
      <c r="BA116" s="6"/>
    </row>
    <row r="117" spans="1:53" ht="11.25">
      <c r="A117" s="6"/>
      <c r="B117" s="6"/>
      <c r="C117" s="6"/>
      <c r="D117" s="6"/>
      <c r="E117" s="6"/>
      <c r="Q117" s="6"/>
      <c r="W117" s="6"/>
      <c r="AC117" s="6"/>
      <c r="AI117" s="6"/>
      <c r="AO117" s="6"/>
      <c r="AU117" s="6"/>
      <c r="BA117" s="6"/>
    </row>
    <row r="118" spans="1:53" ht="11.25">
      <c r="A118" s="6"/>
      <c r="B118" s="6"/>
      <c r="C118" s="6"/>
      <c r="D118" s="6"/>
      <c r="E118" s="6"/>
      <c r="Q118" s="6"/>
      <c r="W118" s="6"/>
      <c r="AC118" s="6"/>
      <c r="AI118" s="6"/>
      <c r="AO118" s="6"/>
      <c r="AU118" s="6"/>
      <c r="BA118" s="6"/>
    </row>
    <row r="119" spans="1:53" ht="11.25">
      <c r="A119" s="6"/>
      <c r="B119" s="6"/>
      <c r="C119" s="6"/>
      <c r="D119" s="6"/>
      <c r="E119" s="6"/>
      <c r="Q119" s="6"/>
      <c r="W119" s="6"/>
      <c r="AC119" s="6"/>
      <c r="AI119" s="6"/>
      <c r="AO119" s="6"/>
      <c r="AU119" s="6"/>
      <c r="BA119" s="6"/>
    </row>
    <row r="120" spans="1:53" ht="11.25">
      <c r="A120" s="6"/>
      <c r="B120" s="6"/>
      <c r="C120" s="6"/>
      <c r="D120" s="6"/>
      <c r="E120" s="6"/>
      <c r="Q120" s="6"/>
      <c r="W120" s="6"/>
      <c r="AC120" s="6"/>
      <c r="AI120" s="6"/>
      <c r="AO120" s="6"/>
      <c r="AU120" s="6"/>
      <c r="BA120" s="6"/>
    </row>
    <row r="121" spans="1:53" ht="11.25">
      <c r="A121" s="6"/>
      <c r="B121" s="6"/>
      <c r="C121" s="6"/>
      <c r="D121" s="6"/>
      <c r="E121" s="6"/>
      <c r="Q121" s="6"/>
      <c r="W121" s="6"/>
      <c r="AC121" s="6"/>
      <c r="AI121" s="6"/>
      <c r="AO121" s="6"/>
      <c r="AU121" s="6"/>
      <c r="BA121" s="6"/>
    </row>
  </sheetData>
  <sheetProtection/>
  <mergeCells count="32">
    <mergeCell ref="BA51:BA52"/>
    <mergeCell ref="B52:E52"/>
    <mergeCell ref="AO51:AO52"/>
    <mergeCell ref="AT51:AT52"/>
    <mergeCell ref="AU51:AU52"/>
    <mergeCell ref="AZ51:AZ52"/>
    <mergeCell ref="B54:J54"/>
    <mergeCell ref="B55:J55"/>
    <mergeCell ref="AI51:AI52"/>
    <mergeCell ref="AN51:AN52"/>
    <mergeCell ref="AC51:AC52"/>
    <mergeCell ref="AH51:AH52"/>
    <mergeCell ref="X7:AC7"/>
    <mergeCell ref="AD7:AI7"/>
    <mergeCell ref="AV7:BA7"/>
    <mergeCell ref="J51:J52"/>
    <mergeCell ref="K51:K52"/>
    <mergeCell ref="P51:P52"/>
    <mergeCell ref="Q51:Q52"/>
    <mergeCell ref="V51:V52"/>
    <mergeCell ref="W51:W52"/>
    <mergeCell ref="AB51:AB52"/>
    <mergeCell ref="AJ7:AO7"/>
    <mergeCell ref="AP7:AU7"/>
    <mergeCell ref="A1:B2"/>
    <mergeCell ref="A6:A8"/>
    <mergeCell ref="C6:C8"/>
    <mergeCell ref="D6:D8"/>
    <mergeCell ref="E6:E8"/>
    <mergeCell ref="F7:K7"/>
    <mergeCell ref="L7:Q7"/>
    <mergeCell ref="R7:W7"/>
  </mergeCells>
  <printOptions horizontalCentered="1"/>
  <pageMargins left="0.16" right="0.1" top="0.81" bottom="0.6299212598425197" header="0.5118110236220472" footer="0.5118110236220472"/>
  <pageSetup horizontalDpi="600" verticalDpi="600" orientation="portrait" paperSize="9" scale="60" r:id="rId1"/>
  <headerFooter alignWithMargins="0">
    <oddHeader>&amp;RZałącznik nr 2
do Uchwały RIP 7/2010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51"/>
  <sheetViews>
    <sheetView view="pageLayout" zoomScaleNormal="90" workbookViewId="0" topLeftCell="A1">
      <selection activeCell="AM4" sqref="AM4"/>
    </sheetView>
  </sheetViews>
  <sheetFormatPr defaultColWidth="9.375" defaultRowHeight="12.75"/>
  <cols>
    <col min="1" max="1" width="2.625" style="19" customWidth="1"/>
    <col min="2" max="2" width="30.50390625" style="54" customWidth="1"/>
    <col min="3" max="3" width="3.50390625" style="55" customWidth="1"/>
    <col min="4" max="4" width="4.50390625" style="55" customWidth="1"/>
    <col min="5" max="9" width="2.50390625" style="6" customWidth="1"/>
    <col min="10" max="10" width="3.125" style="6" customWidth="1"/>
    <col min="11" max="15" width="2.50390625" style="6" customWidth="1"/>
    <col min="16" max="16" width="3.00390625" style="104" customWidth="1"/>
    <col min="17" max="21" width="2.50390625" style="6" customWidth="1"/>
    <col min="22" max="22" width="3.00390625" style="104" customWidth="1"/>
    <col min="23" max="27" width="2.50390625" style="6" customWidth="1"/>
    <col min="28" max="28" width="3.00390625" style="104" customWidth="1"/>
    <col min="29" max="33" width="2.50390625" style="6" customWidth="1"/>
    <col min="34" max="34" width="3.00390625" style="104" customWidth="1"/>
    <col min="35" max="39" width="2.50390625" style="6" customWidth="1"/>
    <col min="40" max="40" width="3.00390625" style="104" customWidth="1"/>
    <col min="41" max="45" width="2.50390625" style="6" customWidth="1"/>
    <col min="46" max="46" width="3.00390625" style="104" customWidth="1"/>
    <col min="47" max="48" width="2.50390625" style="6" customWidth="1"/>
    <col min="49" max="49" width="3.50390625" style="6" customWidth="1"/>
    <col min="50" max="51" width="2.50390625" style="6" customWidth="1"/>
    <col min="52" max="52" width="3.375" style="104" customWidth="1"/>
    <col min="53" max="16384" width="9.375" style="6" customWidth="1"/>
  </cols>
  <sheetData>
    <row r="1" spans="2:52" ht="11.25">
      <c r="B1" s="79"/>
      <c r="C1" s="19"/>
      <c r="D1" s="19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109"/>
      <c r="Q1" s="71"/>
      <c r="R1" s="71"/>
      <c r="S1" s="71"/>
      <c r="T1" s="71"/>
      <c r="U1" s="71"/>
      <c r="V1" s="109"/>
      <c r="W1" s="71"/>
      <c r="X1" s="71"/>
      <c r="Y1" s="71"/>
      <c r="Z1" s="71"/>
      <c r="AA1" s="71"/>
      <c r="AB1" s="109"/>
      <c r="AC1" s="71"/>
      <c r="AD1" s="71"/>
      <c r="AE1" s="71"/>
      <c r="AF1" s="71"/>
      <c r="AG1" s="71"/>
      <c r="AH1" s="109"/>
      <c r="AI1" s="71"/>
      <c r="AJ1" s="71"/>
      <c r="AK1" s="71"/>
      <c r="AL1" s="71"/>
      <c r="AM1" s="71"/>
      <c r="AN1" s="109"/>
      <c r="AO1" s="71"/>
      <c r="AP1" s="71"/>
      <c r="AQ1" s="71"/>
      <c r="AR1" s="71"/>
      <c r="AS1" s="71"/>
      <c r="AT1" s="109"/>
      <c r="AU1" s="71"/>
      <c r="AV1" s="71"/>
      <c r="AW1" s="71"/>
      <c r="AX1" s="71"/>
      <c r="AY1" s="71"/>
      <c r="AZ1" s="109"/>
    </row>
    <row r="2" spans="2:52" ht="11.25">
      <c r="B2" s="79"/>
      <c r="C2" s="19"/>
      <c r="D2" s="19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09"/>
      <c r="Q2" s="71"/>
      <c r="R2" s="71"/>
      <c r="S2" s="71"/>
      <c r="T2" s="71"/>
      <c r="U2" s="71"/>
      <c r="V2" s="109"/>
      <c r="W2" s="71"/>
      <c r="X2" s="71"/>
      <c r="Y2" s="71"/>
      <c r="Z2" s="71"/>
      <c r="AA2" s="71"/>
      <c r="AB2" s="109"/>
      <c r="AC2" s="71"/>
      <c r="AD2" s="71"/>
      <c r="AE2" s="71"/>
      <c r="AF2" s="71"/>
      <c r="AG2" s="71"/>
      <c r="AH2" s="109"/>
      <c r="AI2" s="71"/>
      <c r="AJ2" s="71"/>
      <c r="AK2" s="71"/>
      <c r="AL2" s="71"/>
      <c r="AM2" s="71"/>
      <c r="AN2" s="109"/>
      <c r="AO2" s="71"/>
      <c r="AP2" s="71"/>
      <c r="AQ2" s="71"/>
      <c r="AR2" s="71"/>
      <c r="AS2" s="71"/>
      <c r="AT2" s="109"/>
      <c r="AU2" s="71"/>
      <c r="AV2" s="71"/>
      <c r="AW2" s="71"/>
      <c r="AX2" s="71"/>
      <c r="AY2" s="71"/>
      <c r="AZ2" s="109"/>
    </row>
    <row r="3" spans="2:52" ht="11.25">
      <c r="B3" s="79"/>
      <c r="C3" s="19"/>
      <c r="D3" s="19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109"/>
      <c r="Q3" s="71"/>
      <c r="R3" s="71"/>
      <c r="S3" s="71"/>
      <c r="T3" s="71"/>
      <c r="U3" s="71"/>
      <c r="V3" s="109"/>
      <c r="W3" s="71"/>
      <c r="X3" s="71"/>
      <c r="Y3" s="71"/>
      <c r="Z3" s="71"/>
      <c r="AA3" s="71"/>
      <c r="AB3" s="109"/>
      <c r="AC3" s="71"/>
      <c r="AD3" s="71"/>
      <c r="AE3" s="71"/>
      <c r="AF3" s="71"/>
      <c r="AG3" s="71"/>
      <c r="AH3" s="109"/>
      <c r="AI3" s="71"/>
      <c r="AJ3" s="71"/>
      <c r="AK3" s="71"/>
      <c r="AL3" s="71"/>
      <c r="AM3" s="71"/>
      <c r="AN3" s="109"/>
      <c r="AO3" s="71"/>
      <c r="AP3" s="71"/>
      <c r="AQ3" s="71"/>
      <c r="AR3" s="71"/>
      <c r="AS3" s="71"/>
      <c r="AT3" s="109"/>
      <c r="AU3" s="71"/>
      <c r="AV3" s="71"/>
      <c r="AW3" s="71"/>
      <c r="AX3" s="71"/>
      <c r="AY3" s="71"/>
      <c r="AZ3" s="109"/>
    </row>
    <row r="4" spans="2:52" ht="11.25">
      <c r="B4" s="79"/>
      <c r="C4" s="19"/>
      <c r="D4" s="19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109"/>
      <c r="Q4" s="71"/>
      <c r="R4" s="71"/>
      <c r="S4" s="71"/>
      <c r="T4" s="71"/>
      <c r="U4" s="71"/>
      <c r="V4" s="109"/>
      <c r="W4" s="71"/>
      <c r="X4" s="71"/>
      <c r="Y4" s="71"/>
      <c r="Z4" s="71"/>
      <c r="AA4" s="71"/>
      <c r="AB4" s="109"/>
      <c r="AC4" s="71"/>
      <c r="AD4" s="71"/>
      <c r="AE4" s="71"/>
      <c r="AF4" s="71"/>
      <c r="AG4" s="71"/>
      <c r="AH4" s="109"/>
      <c r="AI4" s="71"/>
      <c r="AJ4" s="71"/>
      <c r="AK4" s="71"/>
      <c r="AL4" s="71"/>
      <c r="AM4" s="71"/>
      <c r="AN4" s="109"/>
      <c r="AO4" s="71"/>
      <c r="AP4" s="71"/>
      <c r="AQ4" s="71"/>
      <c r="AR4" s="71"/>
      <c r="AS4" s="71"/>
      <c r="AT4" s="109"/>
      <c r="AU4" s="71"/>
      <c r="AV4" s="71"/>
      <c r="AW4" s="71"/>
      <c r="AX4" s="71"/>
      <c r="AY4" s="71"/>
      <c r="AZ4" s="109"/>
    </row>
    <row r="5" spans="1:52" ht="12.75">
      <c r="A5" s="182" t="s">
        <v>63</v>
      </c>
      <c r="B5" s="79"/>
      <c r="C5" s="19"/>
      <c r="D5" s="19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109"/>
      <c r="Q5" s="71"/>
      <c r="R5" s="71"/>
      <c r="S5" s="71"/>
      <c r="T5" s="71"/>
      <c r="U5" s="71"/>
      <c r="V5" s="109"/>
      <c r="W5" s="71"/>
      <c r="X5" s="71"/>
      <c r="Y5" s="71"/>
      <c r="Z5" s="71"/>
      <c r="AA5" s="71"/>
      <c r="AB5" s="109"/>
      <c r="AC5" s="71"/>
      <c r="AD5" s="71"/>
      <c r="AE5" s="71"/>
      <c r="AF5" s="71"/>
      <c r="AG5" s="71"/>
      <c r="AH5" s="109"/>
      <c r="AI5" s="71"/>
      <c r="AJ5" s="71"/>
      <c r="AK5" s="71"/>
      <c r="AL5" s="71"/>
      <c r="AM5" s="71"/>
      <c r="AN5" s="109"/>
      <c r="AO5" s="71"/>
      <c r="AP5" s="71"/>
      <c r="AQ5" s="71"/>
      <c r="AR5" s="71"/>
      <c r="AS5" s="71"/>
      <c r="AT5" s="109"/>
      <c r="AU5" s="71"/>
      <c r="AV5" s="71"/>
      <c r="AW5" s="71"/>
      <c r="AX5" s="71"/>
      <c r="AY5" s="71"/>
      <c r="AZ5" s="109"/>
    </row>
    <row r="6" spans="1:52" ht="12.75" customHeight="1">
      <c r="A6" s="182" t="s">
        <v>64</v>
      </c>
      <c r="B6" s="79"/>
      <c r="C6" s="19"/>
      <c r="D6" s="19"/>
      <c r="E6" s="71"/>
      <c r="F6" s="71"/>
      <c r="G6" s="71"/>
      <c r="H6" s="71"/>
      <c r="J6" s="71"/>
      <c r="K6" s="71"/>
      <c r="L6" s="71"/>
      <c r="M6" s="71"/>
      <c r="N6" s="71"/>
      <c r="O6" s="71"/>
      <c r="P6" s="109"/>
      <c r="Q6" s="71"/>
      <c r="R6" s="71"/>
      <c r="S6" s="71"/>
      <c r="T6" s="71"/>
      <c r="U6" s="71"/>
      <c r="V6" s="109"/>
      <c r="W6" s="71"/>
      <c r="X6" s="71"/>
      <c r="Y6" s="71"/>
      <c r="Z6" s="71"/>
      <c r="AA6" s="71"/>
      <c r="AB6" s="109"/>
      <c r="AC6" s="71"/>
      <c r="AD6" s="71"/>
      <c r="AE6" s="71"/>
      <c r="AF6" s="71"/>
      <c r="AG6" s="71"/>
      <c r="AH6" s="109"/>
      <c r="AI6" s="71"/>
      <c r="AJ6" s="71"/>
      <c r="AK6" s="71"/>
      <c r="AL6" s="71"/>
      <c r="AM6" s="71"/>
      <c r="AN6" s="109"/>
      <c r="AO6" s="71"/>
      <c r="AP6" s="71"/>
      <c r="AQ6" s="71"/>
      <c r="AR6" s="71"/>
      <c r="AS6" s="71"/>
      <c r="AT6" s="109"/>
      <c r="AU6" s="71"/>
      <c r="AV6" s="71"/>
      <c r="AW6" s="71"/>
      <c r="AX6" s="71"/>
      <c r="AY6" s="71"/>
      <c r="AZ6" s="109"/>
    </row>
    <row r="7" spans="14:20" ht="17.25">
      <c r="N7" s="183" t="s">
        <v>99</v>
      </c>
      <c r="T7" s="183"/>
    </row>
    <row r="8" spans="1:40" ht="12.75">
      <c r="A8" s="11" t="s">
        <v>33</v>
      </c>
      <c r="AH8" s="6"/>
      <c r="AN8" s="6"/>
    </row>
    <row r="9" spans="1:40" ht="12.75">
      <c r="A9" s="1" t="s">
        <v>86</v>
      </c>
      <c r="AH9" s="6"/>
      <c r="AN9" s="11"/>
    </row>
    <row r="10" spans="3:4" ht="12" thickBot="1">
      <c r="C10" s="184"/>
      <c r="D10" s="184"/>
    </row>
    <row r="11" spans="1:52" ht="13.5" customHeight="1" thickBot="1" thickTop="1">
      <c r="A11" s="296" t="s">
        <v>4</v>
      </c>
      <c r="B11" s="13"/>
      <c r="C11" s="276" t="s">
        <v>20</v>
      </c>
      <c r="D11" s="288" t="s">
        <v>25</v>
      </c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07"/>
      <c r="Q11" s="15"/>
      <c r="R11" s="15"/>
      <c r="S11" s="15"/>
      <c r="T11" s="15"/>
      <c r="U11" s="15"/>
      <c r="V11" s="107"/>
      <c r="W11" s="15"/>
      <c r="X11" s="15"/>
      <c r="Y11" s="15"/>
      <c r="Z11" s="15"/>
      <c r="AA11" s="15" t="s">
        <v>3</v>
      </c>
      <c r="AB11" s="107"/>
      <c r="AC11" s="15"/>
      <c r="AD11" s="15"/>
      <c r="AE11" s="15"/>
      <c r="AF11" s="15"/>
      <c r="AG11" s="15"/>
      <c r="AH11" s="107"/>
      <c r="AI11" s="15"/>
      <c r="AJ11" s="15"/>
      <c r="AK11" s="15"/>
      <c r="AL11" s="15"/>
      <c r="AM11" s="15"/>
      <c r="AN11" s="107"/>
      <c r="AO11" s="15"/>
      <c r="AP11" s="15"/>
      <c r="AQ11" s="15"/>
      <c r="AR11" s="15"/>
      <c r="AS11" s="15"/>
      <c r="AT11" s="107"/>
      <c r="AU11" s="15"/>
      <c r="AV11" s="15"/>
      <c r="AW11" s="15"/>
      <c r="AX11" s="15"/>
      <c r="AY11" s="15"/>
      <c r="AZ11" s="127"/>
    </row>
    <row r="12" spans="1:52" s="42" customFormat="1" ht="15" customHeight="1">
      <c r="A12" s="297"/>
      <c r="B12" s="155" t="s">
        <v>65</v>
      </c>
      <c r="C12" s="276"/>
      <c r="D12" s="288"/>
      <c r="E12" s="269" t="s">
        <v>55</v>
      </c>
      <c r="F12" s="270"/>
      <c r="G12" s="270"/>
      <c r="H12" s="270"/>
      <c r="I12" s="270"/>
      <c r="J12" s="271"/>
      <c r="K12" s="269" t="s">
        <v>56</v>
      </c>
      <c r="L12" s="270"/>
      <c r="M12" s="270"/>
      <c r="N12" s="270"/>
      <c r="O12" s="270"/>
      <c r="P12" s="271"/>
      <c r="Q12" s="269" t="s">
        <v>57</v>
      </c>
      <c r="R12" s="270"/>
      <c r="S12" s="270"/>
      <c r="T12" s="270"/>
      <c r="U12" s="270"/>
      <c r="V12" s="271"/>
      <c r="W12" s="269" t="s">
        <v>58</v>
      </c>
      <c r="X12" s="270"/>
      <c r="Y12" s="270"/>
      <c r="Z12" s="270"/>
      <c r="AA12" s="270"/>
      <c r="AB12" s="271"/>
      <c r="AC12" s="269" t="s">
        <v>59</v>
      </c>
      <c r="AD12" s="270"/>
      <c r="AE12" s="270"/>
      <c r="AF12" s="270"/>
      <c r="AG12" s="270"/>
      <c r="AH12" s="271"/>
      <c r="AI12" s="269" t="s">
        <v>60</v>
      </c>
      <c r="AJ12" s="270"/>
      <c r="AK12" s="270"/>
      <c r="AL12" s="270"/>
      <c r="AM12" s="270"/>
      <c r="AN12" s="271"/>
      <c r="AO12" s="269" t="s">
        <v>61</v>
      </c>
      <c r="AP12" s="270"/>
      <c r="AQ12" s="270"/>
      <c r="AR12" s="270"/>
      <c r="AS12" s="270"/>
      <c r="AT12" s="271"/>
      <c r="AU12" s="269" t="s">
        <v>84</v>
      </c>
      <c r="AV12" s="270"/>
      <c r="AW12" s="270"/>
      <c r="AX12" s="270"/>
      <c r="AY12" s="270"/>
      <c r="AZ12" s="292"/>
    </row>
    <row r="13" spans="1:52" s="36" customFormat="1" ht="14.25" customHeight="1" thickBot="1">
      <c r="A13" s="298"/>
      <c r="B13" s="20"/>
      <c r="C13" s="277"/>
      <c r="D13" s="289"/>
      <c r="E13" s="22" t="s">
        <v>5</v>
      </c>
      <c r="F13" s="21" t="s">
        <v>6</v>
      </c>
      <c r="G13" s="21" t="s">
        <v>7</v>
      </c>
      <c r="H13" s="23" t="s">
        <v>8</v>
      </c>
      <c r="I13" s="24" t="s">
        <v>9</v>
      </c>
      <c r="J13" s="153" t="s">
        <v>20</v>
      </c>
      <c r="K13" s="22" t="s">
        <v>5</v>
      </c>
      <c r="L13" s="21" t="s">
        <v>6</v>
      </c>
      <c r="M13" s="21" t="s">
        <v>7</v>
      </c>
      <c r="N13" s="23" t="s">
        <v>8</v>
      </c>
      <c r="O13" s="24" t="s">
        <v>9</v>
      </c>
      <c r="P13" s="153" t="s">
        <v>20</v>
      </c>
      <c r="Q13" s="22" t="s">
        <v>5</v>
      </c>
      <c r="R13" s="21" t="s">
        <v>6</v>
      </c>
      <c r="S13" s="21" t="s">
        <v>7</v>
      </c>
      <c r="T13" s="23" t="s">
        <v>8</v>
      </c>
      <c r="U13" s="24" t="s">
        <v>9</v>
      </c>
      <c r="V13" s="153" t="s">
        <v>20</v>
      </c>
      <c r="W13" s="22" t="s">
        <v>5</v>
      </c>
      <c r="X13" s="21" t="s">
        <v>6</v>
      </c>
      <c r="Y13" s="21" t="s">
        <v>7</v>
      </c>
      <c r="Z13" s="23" t="s">
        <v>8</v>
      </c>
      <c r="AA13" s="24" t="s">
        <v>9</v>
      </c>
      <c r="AB13" s="153" t="s">
        <v>20</v>
      </c>
      <c r="AC13" s="22" t="s">
        <v>5</v>
      </c>
      <c r="AD13" s="21" t="s">
        <v>6</v>
      </c>
      <c r="AE13" s="21" t="s">
        <v>7</v>
      </c>
      <c r="AF13" s="23" t="s">
        <v>8</v>
      </c>
      <c r="AG13" s="24" t="s">
        <v>9</v>
      </c>
      <c r="AH13" s="153" t="s">
        <v>20</v>
      </c>
      <c r="AI13" s="22" t="s">
        <v>5</v>
      </c>
      <c r="AJ13" s="21" t="s">
        <v>6</v>
      </c>
      <c r="AK13" s="21" t="s">
        <v>7</v>
      </c>
      <c r="AL13" s="23" t="s">
        <v>8</v>
      </c>
      <c r="AM13" s="24" t="s">
        <v>9</v>
      </c>
      <c r="AN13" s="153" t="s">
        <v>20</v>
      </c>
      <c r="AO13" s="22" t="s">
        <v>5</v>
      </c>
      <c r="AP13" s="21" t="s">
        <v>6</v>
      </c>
      <c r="AQ13" s="21" t="s">
        <v>7</v>
      </c>
      <c r="AR13" s="23" t="s">
        <v>8</v>
      </c>
      <c r="AS13" s="24" t="s">
        <v>9</v>
      </c>
      <c r="AT13" s="153" t="s">
        <v>20</v>
      </c>
      <c r="AU13" s="22" t="s">
        <v>5</v>
      </c>
      <c r="AV13" s="21" t="s">
        <v>6</v>
      </c>
      <c r="AW13" s="21" t="s">
        <v>7</v>
      </c>
      <c r="AX13" s="23" t="s">
        <v>8</v>
      </c>
      <c r="AY13" s="24" t="s">
        <v>9</v>
      </c>
      <c r="AZ13" s="154" t="s">
        <v>20</v>
      </c>
    </row>
    <row r="14" spans="1:52" s="36" customFormat="1" ht="14.25" customHeight="1" thickBot="1">
      <c r="A14" s="299" t="s">
        <v>105</v>
      </c>
      <c r="B14" s="300"/>
      <c r="C14" s="300"/>
      <c r="D14" s="301"/>
      <c r="E14" s="185"/>
      <c r="F14" s="186"/>
      <c r="G14" s="186"/>
      <c r="H14" s="186"/>
      <c r="I14" s="187"/>
      <c r="J14" s="188"/>
      <c r="K14" s="186"/>
      <c r="L14" s="186"/>
      <c r="M14" s="186"/>
      <c r="N14" s="186"/>
      <c r="O14" s="187"/>
      <c r="P14" s="188"/>
      <c r="Q14" s="186"/>
      <c r="R14" s="186"/>
      <c r="S14" s="186"/>
      <c r="T14" s="186"/>
      <c r="U14" s="187"/>
      <c r="V14" s="188"/>
      <c r="W14" s="185"/>
      <c r="X14" s="186"/>
      <c r="Y14" s="186"/>
      <c r="Z14" s="186"/>
      <c r="AA14" s="187"/>
      <c r="AB14" s="188"/>
      <c r="AC14" s="186"/>
      <c r="AD14" s="189"/>
      <c r="AE14" s="189"/>
      <c r="AF14" s="186"/>
      <c r="AG14" s="187"/>
      <c r="AH14" s="188"/>
      <c r="AI14" s="190"/>
      <c r="AJ14" s="191"/>
      <c r="AK14" s="191"/>
      <c r="AL14" s="192"/>
      <c r="AM14" s="187"/>
      <c r="AN14" s="188"/>
      <c r="AO14" s="192"/>
      <c r="AP14" s="192"/>
      <c r="AQ14" s="192"/>
      <c r="AR14" s="192"/>
      <c r="AS14" s="187"/>
      <c r="AT14" s="188"/>
      <c r="AU14" s="190"/>
      <c r="AV14" s="192"/>
      <c r="AW14" s="192"/>
      <c r="AX14" s="192"/>
      <c r="AY14" s="187"/>
      <c r="AZ14" s="193"/>
    </row>
    <row r="15" spans="1:52" s="42" customFormat="1" ht="15" customHeight="1">
      <c r="A15" s="194">
        <v>1</v>
      </c>
      <c r="B15" s="195" t="s">
        <v>66</v>
      </c>
      <c r="C15" s="196">
        <f>SUM(J15,P15,AB15,AH15,AN15,AT15,AZ15)</f>
        <v>0</v>
      </c>
      <c r="D15" s="197">
        <f>SUM(E15:H15,K15:N15,W15:Z15,AC15:AF15,AI15:AL15,AO15:AR15,AU15:AX15)*15</f>
        <v>0</v>
      </c>
      <c r="E15" s="196"/>
      <c r="F15" s="198"/>
      <c r="G15" s="198"/>
      <c r="H15" s="198"/>
      <c r="I15" s="199"/>
      <c r="J15" s="200"/>
      <c r="K15" s="198"/>
      <c r="L15" s="198"/>
      <c r="M15" s="198"/>
      <c r="N15" s="198"/>
      <c r="O15" s="199"/>
      <c r="P15" s="200"/>
      <c r="Q15" s="198">
        <v>18</v>
      </c>
      <c r="R15" s="201"/>
      <c r="S15" s="201"/>
      <c r="T15" s="198"/>
      <c r="U15" s="199"/>
      <c r="V15" s="200">
        <v>2</v>
      </c>
      <c r="W15" s="196"/>
      <c r="X15" s="198"/>
      <c r="Y15" s="198"/>
      <c r="Z15" s="198"/>
      <c r="AA15" s="199"/>
      <c r="AB15" s="200"/>
      <c r="AC15" s="198"/>
      <c r="AD15" s="201"/>
      <c r="AE15" s="201"/>
      <c r="AF15" s="198"/>
      <c r="AG15" s="199"/>
      <c r="AH15" s="200"/>
      <c r="AI15" s="202"/>
      <c r="AJ15" s="203"/>
      <c r="AK15" s="203"/>
      <c r="AL15" s="204"/>
      <c r="AM15" s="199"/>
      <c r="AN15" s="200"/>
      <c r="AO15" s="204"/>
      <c r="AP15" s="204"/>
      <c r="AQ15" s="204"/>
      <c r="AR15" s="204"/>
      <c r="AS15" s="199"/>
      <c r="AT15" s="200"/>
      <c r="AU15" s="202"/>
      <c r="AV15" s="204"/>
      <c r="AW15" s="204"/>
      <c r="AX15" s="204"/>
      <c r="AY15" s="199"/>
      <c r="AZ15" s="205"/>
    </row>
    <row r="16" spans="1:52" s="42" customFormat="1" ht="15" customHeight="1" thickBot="1">
      <c r="A16" s="206">
        <v>2</v>
      </c>
      <c r="B16" s="207" t="s">
        <v>67</v>
      </c>
      <c r="C16" s="170">
        <f>SUM(J16,P16,AB16,AH16,AN16,AT16,AZ16)</f>
        <v>0</v>
      </c>
      <c r="D16" s="171">
        <f>SUM(E16:H16,K16:N16,W16:Z16,AC16:AF16,AI16:AL16,AO16:AR16,AU16:AX16)*15</f>
        <v>0</v>
      </c>
      <c r="E16" s="208"/>
      <c r="F16" s="209"/>
      <c r="G16" s="209"/>
      <c r="H16" s="209"/>
      <c r="I16" s="210"/>
      <c r="J16" s="211"/>
      <c r="K16" s="209"/>
      <c r="L16" s="209"/>
      <c r="M16" s="209"/>
      <c r="N16" s="209"/>
      <c r="O16" s="210"/>
      <c r="P16" s="211"/>
      <c r="Q16" s="212">
        <v>18</v>
      </c>
      <c r="R16" s="212"/>
      <c r="S16" s="212"/>
      <c r="T16" s="209"/>
      <c r="U16" s="210"/>
      <c r="V16" s="211">
        <v>2</v>
      </c>
      <c r="W16" s="208"/>
      <c r="X16" s="209"/>
      <c r="Y16" s="209"/>
      <c r="Z16" s="209"/>
      <c r="AA16" s="210"/>
      <c r="AB16" s="211"/>
      <c r="AC16" s="212"/>
      <c r="AD16" s="212"/>
      <c r="AE16" s="212"/>
      <c r="AF16" s="209"/>
      <c r="AG16" s="210"/>
      <c r="AH16" s="211"/>
      <c r="AI16" s="213"/>
      <c r="AJ16" s="212"/>
      <c r="AK16" s="212"/>
      <c r="AL16" s="212"/>
      <c r="AM16" s="210"/>
      <c r="AN16" s="211"/>
      <c r="AO16" s="212"/>
      <c r="AP16" s="212"/>
      <c r="AQ16" s="212"/>
      <c r="AR16" s="212"/>
      <c r="AS16" s="210"/>
      <c r="AT16" s="211"/>
      <c r="AU16" s="213"/>
      <c r="AV16" s="212"/>
      <c r="AW16" s="212"/>
      <c r="AX16" s="212"/>
      <c r="AY16" s="210"/>
      <c r="AZ16" s="214"/>
    </row>
    <row r="17" spans="1:52" s="36" customFormat="1" ht="14.25" customHeight="1" thickBot="1">
      <c r="A17" s="299" t="s">
        <v>106</v>
      </c>
      <c r="B17" s="300"/>
      <c r="C17" s="300"/>
      <c r="D17" s="301"/>
      <c r="E17" s="185"/>
      <c r="F17" s="186"/>
      <c r="G17" s="186"/>
      <c r="H17" s="186"/>
      <c r="I17" s="187"/>
      <c r="J17" s="188"/>
      <c r="K17" s="186"/>
      <c r="L17" s="186"/>
      <c r="M17" s="186"/>
      <c r="N17" s="186"/>
      <c r="O17" s="187"/>
      <c r="P17" s="188"/>
      <c r="Q17" s="186"/>
      <c r="R17" s="186"/>
      <c r="S17" s="186"/>
      <c r="T17" s="186"/>
      <c r="U17" s="187"/>
      <c r="V17" s="188"/>
      <c r="W17" s="185"/>
      <c r="X17" s="186"/>
      <c r="Y17" s="186"/>
      <c r="Z17" s="186"/>
      <c r="AA17" s="187"/>
      <c r="AB17" s="188"/>
      <c r="AC17" s="186"/>
      <c r="AD17" s="189"/>
      <c r="AE17" s="189"/>
      <c r="AF17" s="186"/>
      <c r="AG17" s="187"/>
      <c r="AH17" s="188"/>
      <c r="AI17" s="190"/>
      <c r="AJ17" s="191"/>
      <c r="AK17" s="191"/>
      <c r="AL17" s="192"/>
      <c r="AM17" s="187"/>
      <c r="AN17" s="188"/>
      <c r="AO17" s="192"/>
      <c r="AP17" s="192"/>
      <c r="AQ17" s="192"/>
      <c r="AR17" s="192"/>
      <c r="AS17" s="187"/>
      <c r="AT17" s="188"/>
      <c r="AU17" s="190"/>
      <c r="AV17" s="192"/>
      <c r="AW17" s="192"/>
      <c r="AX17" s="192"/>
      <c r="AY17" s="187"/>
      <c r="AZ17" s="193"/>
    </row>
    <row r="18" spans="1:52" s="42" customFormat="1" ht="15" customHeight="1">
      <c r="A18" s="194">
        <v>1</v>
      </c>
      <c r="B18" s="195" t="s">
        <v>68</v>
      </c>
      <c r="C18" s="196">
        <f>SUM(J18,P18,AB18,AH18,AN18,AT18,AZ18)</f>
        <v>1</v>
      </c>
      <c r="D18" s="197">
        <f>SUM(E18:H18,K18:N18,W18:Z18,AC18:AF18,AI18:AL18,AO18:AR18,AU18:AX18)*15</f>
        <v>270</v>
      </c>
      <c r="E18" s="196"/>
      <c r="F18" s="198"/>
      <c r="G18" s="198"/>
      <c r="H18" s="198"/>
      <c r="I18" s="199"/>
      <c r="J18" s="200"/>
      <c r="K18" s="198"/>
      <c r="L18" s="198"/>
      <c r="M18" s="198"/>
      <c r="N18" s="198"/>
      <c r="O18" s="199"/>
      <c r="P18" s="200"/>
      <c r="Q18" s="198"/>
      <c r="R18" s="198"/>
      <c r="S18" s="198"/>
      <c r="T18" s="198"/>
      <c r="U18" s="199"/>
      <c r="V18" s="200"/>
      <c r="W18" s="196"/>
      <c r="X18" s="198"/>
      <c r="Y18" s="198"/>
      <c r="Z18" s="198"/>
      <c r="AA18" s="199"/>
      <c r="AB18" s="200"/>
      <c r="AC18" s="198"/>
      <c r="AD18" s="201"/>
      <c r="AE18" s="201"/>
      <c r="AF18" s="198"/>
      <c r="AG18" s="199"/>
      <c r="AH18" s="200"/>
      <c r="AI18" s="202"/>
      <c r="AJ18" s="203"/>
      <c r="AK18" s="203"/>
      <c r="AL18" s="204"/>
      <c r="AM18" s="199"/>
      <c r="AN18" s="200"/>
      <c r="AO18" s="204"/>
      <c r="AP18" s="204"/>
      <c r="AQ18" s="204"/>
      <c r="AR18" s="204"/>
      <c r="AS18" s="199"/>
      <c r="AT18" s="200"/>
      <c r="AU18" s="202">
        <v>18</v>
      </c>
      <c r="AV18" s="204"/>
      <c r="AW18" s="204"/>
      <c r="AX18" s="204"/>
      <c r="AY18" s="199"/>
      <c r="AZ18" s="205">
        <v>1</v>
      </c>
    </row>
    <row r="19" spans="1:52" s="42" customFormat="1" ht="15" customHeight="1" thickBot="1">
      <c r="A19" s="206">
        <v>2</v>
      </c>
      <c r="B19" s="207" t="s">
        <v>69</v>
      </c>
      <c r="C19" s="170">
        <f>SUM(J19,P19,AB19,AH19,AN19,AT19,AZ19)</f>
        <v>1</v>
      </c>
      <c r="D19" s="171">
        <f>SUM(E19:H19,K19:N19,W19:Z19,AC19:AF19,AI19:AL19,AO19:AR19,AU19:AX19)*15</f>
        <v>270</v>
      </c>
      <c r="E19" s="208"/>
      <c r="F19" s="209"/>
      <c r="G19" s="209"/>
      <c r="H19" s="209"/>
      <c r="I19" s="210"/>
      <c r="J19" s="211"/>
      <c r="K19" s="209"/>
      <c r="L19" s="209"/>
      <c r="M19" s="209"/>
      <c r="N19" s="209"/>
      <c r="O19" s="210"/>
      <c r="P19" s="211"/>
      <c r="Q19" s="209"/>
      <c r="R19" s="209"/>
      <c r="S19" s="209"/>
      <c r="T19" s="209"/>
      <c r="U19" s="210"/>
      <c r="V19" s="211"/>
      <c r="W19" s="208"/>
      <c r="X19" s="209"/>
      <c r="Y19" s="209"/>
      <c r="Z19" s="209"/>
      <c r="AA19" s="210"/>
      <c r="AB19" s="211"/>
      <c r="AC19" s="212"/>
      <c r="AD19" s="212"/>
      <c r="AE19" s="212"/>
      <c r="AF19" s="209"/>
      <c r="AG19" s="210"/>
      <c r="AH19" s="211"/>
      <c r="AI19" s="213"/>
      <c r="AJ19" s="212"/>
      <c r="AK19" s="212"/>
      <c r="AL19" s="212"/>
      <c r="AM19" s="210"/>
      <c r="AN19" s="211"/>
      <c r="AO19" s="212"/>
      <c r="AP19" s="212"/>
      <c r="AQ19" s="212"/>
      <c r="AR19" s="212"/>
      <c r="AS19" s="210"/>
      <c r="AT19" s="211"/>
      <c r="AU19" s="213">
        <v>18</v>
      </c>
      <c r="AV19" s="212"/>
      <c r="AW19" s="212"/>
      <c r="AX19" s="212"/>
      <c r="AY19" s="210"/>
      <c r="AZ19" s="214">
        <v>1</v>
      </c>
    </row>
    <row r="20" spans="1:52" s="42" customFormat="1" ht="13.5" customHeight="1" thickBot="1">
      <c r="A20" s="302" t="s">
        <v>87</v>
      </c>
      <c r="B20" s="303"/>
      <c r="C20" s="303"/>
      <c r="D20" s="304"/>
      <c r="E20" s="185"/>
      <c r="F20" s="186"/>
      <c r="G20" s="186"/>
      <c r="H20" s="186"/>
      <c r="I20" s="187"/>
      <c r="J20" s="188"/>
      <c r="K20" s="186"/>
      <c r="L20" s="186"/>
      <c r="M20" s="186"/>
      <c r="N20" s="186"/>
      <c r="O20" s="187"/>
      <c r="P20" s="188"/>
      <c r="Q20" s="186"/>
      <c r="R20" s="186"/>
      <c r="S20" s="186"/>
      <c r="T20" s="186"/>
      <c r="U20" s="187"/>
      <c r="V20" s="188"/>
      <c r="W20" s="185"/>
      <c r="X20" s="186"/>
      <c r="Y20" s="186"/>
      <c r="Z20" s="186"/>
      <c r="AA20" s="187"/>
      <c r="AB20" s="188"/>
      <c r="AC20" s="186"/>
      <c r="AD20" s="189"/>
      <c r="AE20" s="189"/>
      <c r="AF20" s="186"/>
      <c r="AG20" s="187"/>
      <c r="AH20" s="188"/>
      <c r="AI20" s="190"/>
      <c r="AJ20" s="191"/>
      <c r="AK20" s="191"/>
      <c r="AL20" s="192"/>
      <c r="AM20" s="187"/>
      <c r="AN20" s="188"/>
      <c r="AO20" s="192"/>
      <c r="AP20" s="192"/>
      <c r="AQ20" s="192"/>
      <c r="AR20" s="192"/>
      <c r="AS20" s="187"/>
      <c r="AT20" s="188"/>
      <c r="AU20" s="190"/>
      <c r="AV20" s="192"/>
      <c r="AW20" s="192"/>
      <c r="AX20" s="192"/>
      <c r="AY20" s="187"/>
      <c r="AZ20" s="193"/>
    </row>
    <row r="21" spans="1:52" s="42" customFormat="1" ht="15" customHeight="1" thickBot="1">
      <c r="A21" s="194">
        <v>1</v>
      </c>
      <c r="B21" s="195" t="s">
        <v>71</v>
      </c>
      <c r="C21" s="196">
        <f>SUM(J21,P21,AB21,AH21,AN21,AT21,AZ21)</f>
        <v>3</v>
      </c>
      <c r="D21" s="197">
        <f>SUM(E21:H21,K21:N21,W21:Z21,AC21:AF21,AI21:AL21,AO21:AR21,AU21:AX21)*15</f>
        <v>450</v>
      </c>
      <c r="E21" s="196"/>
      <c r="F21" s="198"/>
      <c r="G21" s="198"/>
      <c r="H21" s="198"/>
      <c r="I21" s="199"/>
      <c r="J21" s="200"/>
      <c r="K21" s="198"/>
      <c r="L21" s="198"/>
      <c r="M21" s="198"/>
      <c r="N21" s="198"/>
      <c r="O21" s="199"/>
      <c r="P21" s="200"/>
      <c r="Q21" s="198"/>
      <c r="R21" s="198"/>
      <c r="S21" s="198"/>
      <c r="T21" s="198"/>
      <c r="U21" s="199"/>
      <c r="V21" s="200"/>
      <c r="W21" s="196"/>
      <c r="X21" s="198"/>
      <c r="Y21" s="198"/>
      <c r="Z21" s="198"/>
      <c r="AA21" s="199"/>
      <c r="AB21" s="200"/>
      <c r="AC21" s="204">
        <v>10</v>
      </c>
      <c r="AD21" s="204"/>
      <c r="AE21" s="204">
        <v>10</v>
      </c>
      <c r="AF21" s="204">
        <v>10</v>
      </c>
      <c r="AG21" s="199"/>
      <c r="AH21" s="200">
        <v>3</v>
      </c>
      <c r="AI21" s="202"/>
      <c r="AJ21" s="203"/>
      <c r="AK21" s="203"/>
      <c r="AL21" s="204"/>
      <c r="AM21" s="199"/>
      <c r="AN21" s="200"/>
      <c r="AO21" s="204"/>
      <c r="AP21" s="204"/>
      <c r="AQ21" s="204"/>
      <c r="AR21" s="204"/>
      <c r="AS21" s="199"/>
      <c r="AT21" s="200"/>
      <c r="AU21" s="204"/>
      <c r="AV21" s="204"/>
      <c r="AW21" s="204"/>
      <c r="AX21" s="204"/>
      <c r="AY21" s="199"/>
      <c r="AZ21" s="193"/>
    </row>
    <row r="22" spans="1:52" s="42" customFormat="1" ht="15" customHeight="1" thickBot="1">
      <c r="A22" s="206">
        <v>2</v>
      </c>
      <c r="B22" s="207" t="s">
        <v>82</v>
      </c>
      <c r="C22" s="170">
        <f>SUM(J22,P22,AB22,AH22,AN22,AT22,AZ22)</f>
        <v>3</v>
      </c>
      <c r="D22" s="171">
        <f>SUM(E22:H22,K22:N22,W22:Z22,AC22:AF22,AI22:AL22,AO22:AR22,AU22:AX22)*15</f>
        <v>450</v>
      </c>
      <c r="E22" s="170"/>
      <c r="F22" s="215"/>
      <c r="G22" s="215"/>
      <c r="H22" s="215"/>
      <c r="I22" s="216"/>
      <c r="J22" s="217"/>
      <c r="K22" s="215"/>
      <c r="L22" s="215"/>
      <c r="M22" s="215"/>
      <c r="N22" s="215"/>
      <c r="O22" s="216"/>
      <c r="P22" s="217"/>
      <c r="Q22" s="215"/>
      <c r="R22" s="215"/>
      <c r="S22" s="215"/>
      <c r="T22" s="215"/>
      <c r="U22" s="216"/>
      <c r="V22" s="217"/>
      <c r="W22" s="170"/>
      <c r="X22" s="215"/>
      <c r="Y22" s="215"/>
      <c r="Z22" s="215"/>
      <c r="AA22" s="216"/>
      <c r="AB22" s="217"/>
      <c r="AC22" s="221">
        <v>10</v>
      </c>
      <c r="AD22" s="221"/>
      <c r="AE22" s="221">
        <v>10</v>
      </c>
      <c r="AF22" s="221">
        <v>10</v>
      </c>
      <c r="AG22" s="216"/>
      <c r="AH22" s="217">
        <v>3</v>
      </c>
      <c r="AI22" s="219"/>
      <c r="AJ22" s="220"/>
      <c r="AK22" s="221"/>
      <c r="AL22" s="221"/>
      <c r="AM22" s="216"/>
      <c r="AN22" s="217"/>
      <c r="AO22" s="221"/>
      <c r="AP22" s="221"/>
      <c r="AQ22" s="221"/>
      <c r="AR22" s="221"/>
      <c r="AS22" s="216"/>
      <c r="AT22" s="217"/>
      <c r="AU22" s="221"/>
      <c r="AV22" s="221"/>
      <c r="AW22" s="221"/>
      <c r="AX22" s="221"/>
      <c r="AY22" s="216"/>
      <c r="AZ22" s="193"/>
    </row>
    <row r="23" spans="1:52" s="42" customFormat="1" ht="13.5" customHeight="1" thickBot="1">
      <c r="A23" s="302" t="s">
        <v>88</v>
      </c>
      <c r="B23" s="303"/>
      <c r="C23" s="303"/>
      <c r="D23" s="304"/>
      <c r="E23" s="185"/>
      <c r="F23" s="186"/>
      <c r="G23" s="186"/>
      <c r="H23" s="186"/>
      <c r="I23" s="187"/>
      <c r="J23" s="188"/>
      <c r="K23" s="186"/>
      <c r="L23" s="186"/>
      <c r="M23" s="186"/>
      <c r="N23" s="186"/>
      <c r="O23" s="187"/>
      <c r="P23" s="188"/>
      <c r="Q23" s="186"/>
      <c r="R23" s="186"/>
      <c r="S23" s="186"/>
      <c r="T23" s="186"/>
      <c r="U23" s="187"/>
      <c r="V23" s="188"/>
      <c r="W23" s="185"/>
      <c r="X23" s="186"/>
      <c r="Y23" s="186"/>
      <c r="Z23" s="186"/>
      <c r="AA23" s="187"/>
      <c r="AB23" s="188"/>
      <c r="AC23" s="186"/>
      <c r="AD23" s="189"/>
      <c r="AE23" s="189"/>
      <c r="AF23" s="186"/>
      <c r="AG23" s="187"/>
      <c r="AH23" s="188"/>
      <c r="AI23" s="190"/>
      <c r="AJ23" s="191"/>
      <c r="AK23" s="191"/>
      <c r="AL23" s="192"/>
      <c r="AM23" s="187"/>
      <c r="AN23" s="188"/>
      <c r="AO23" s="192"/>
      <c r="AP23" s="192"/>
      <c r="AQ23" s="192"/>
      <c r="AR23" s="192"/>
      <c r="AS23" s="187"/>
      <c r="AT23" s="188"/>
      <c r="AU23" s="190"/>
      <c r="AV23" s="192"/>
      <c r="AW23" s="192"/>
      <c r="AX23" s="192"/>
      <c r="AY23" s="187"/>
      <c r="AZ23" s="193"/>
    </row>
    <row r="24" spans="1:52" s="42" customFormat="1" ht="15" customHeight="1">
      <c r="A24" s="194">
        <v>1</v>
      </c>
      <c r="B24" s="195" t="s">
        <v>72</v>
      </c>
      <c r="C24" s="196">
        <f>SUM(J24,P24,AB24,AH24,AN24,AT24,AZ24)</f>
        <v>3</v>
      </c>
      <c r="D24" s="197">
        <f>SUM(E24:H24,K24:N24,W24:Z24,AC24:AF24,AI24:AL24,AO24:AR24,AU24:AX24)*15</f>
        <v>450</v>
      </c>
      <c r="E24" s="196"/>
      <c r="F24" s="198"/>
      <c r="G24" s="198"/>
      <c r="H24" s="198"/>
      <c r="I24" s="199"/>
      <c r="J24" s="200"/>
      <c r="K24" s="198"/>
      <c r="L24" s="198"/>
      <c r="M24" s="198"/>
      <c r="N24" s="198"/>
      <c r="O24" s="199"/>
      <c r="P24" s="200"/>
      <c r="Q24" s="198"/>
      <c r="R24" s="198"/>
      <c r="S24" s="198"/>
      <c r="T24" s="198"/>
      <c r="U24" s="199"/>
      <c r="V24" s="200"/>
      <c r="W24" s="196"/>
      <c r="X24" s="198"/>
      <c r="Y24" s="198"/>
      <c r="Z24" s="198"/>
      <c r="AA24" s="199"/>
      <c r="AB24" s="200"/>
      <c r="AC24" s="204"/>
      <c r="AD24" s="204"/>
      <c r="AE24" s="204"/>
      <c r="AF24" s="204"/>
      <c r="AG24" s="199"/>
      <c r="AH24" s="200"/>
      <c r="AI24" s="204">
        <v>20</v>
      </c>
      <c r="AJ24" s="204"/>
      <c r="AK24" s="204"/>
      <c r="AL24" s="204">
        <v>10</v>
      </c>
      <c r="AM24" s="199"/>
      <c r="AN24" s="200">
        <v>3</v>
      </c>
      <c r="AO24" s="204"/>
      <c r="AP24" s="204"/>
      <c r="AQ24" s="204"/>
      <c r="AR24" s="204"/>
      <c r="AS24" s="199"/>
      <c r="AT24" s="200"/>
      <c r="AU24" s="202"/>
      <c r="AV24" s="204"/>
      <c r="AW24" s="204"/>
      <c r="AX24" s="204"/>
      <c r="AY24" s="199"/>
      <c r="AZ24" s="205"/>
    </row>
    <row r="25" spans="1:52" s="42" customFormat="1" ht="15" customHeight="1" thickBot="1">
      <c r="A25" s="206">
        <v>2</v>
      </c>
      <c r="B25" s="223" t="s">
        <v>75</v>
      </c>
      <c r="C25" s="170">
        <f>SUM(J25,P25,AB25,AH25,AN25,AT25,AZ25)</f>
        <v>3</v>
      </c>
      <c r="D25" s="171">
        <f>SUM(E25:H25,K25:N25,W25:Z25,AC25:AF25,AI25:AL25,AO25:AR25,AU25:AX25)*15</f>
        <v>450</v>
      </c>
      <c r="E25" s="170"/>
      <c r="F25" s="215"/>
      <c r="G25" s="215"/>
      <c r="H25" s="215"/>
      <c r="I25" s="216"/>
      <c r="J25" s="217"/>
      <c r="K25" s="215"/>
      <c r="L25" s="215"/>
      <c r="M25" s="215"/>
      <c r="N25" s="215"/>
      <c r="O25" s="216"/>
      <c r="P25" s="217"/>
      <c r="Q25" s="215"/>
      <c r="R25" s="215"/>
      <c r="S25" s="215"/>
      <c r="T25" s="215"/>
      <c r="U25" s="216"/>
      <c r="V25" s="217"/>
      <c r="W25" s="170"/>
      <c r="X25" s="215"/>
      <c r="Y25" s="215"/>
      <c r="Z25" s="215"/>
      <c r="AA25" s="216"/>
      <c r="AB25" s="217"/>
      <c r="AC25" s="221"/>
      <c r="AD25" s="221"/>
      <c r="AE25" s="221"/>
      <c r="AF25" s="221"/>
      <c r="AG25" s="216"/>
      <c r="AH25" s="217"/>
      <c r="AI25" s="221">
        <v>20</v>
      </c>
      <c r="AJ25" s="221"/>
      <c r="AK25" s="221"/>
      <c r="AL25" s="221">
        <v>10</v>
      </c>
      <c r="AM25" s="216"/>
      <c r="AN25" s="217">
        <v>3</v>
      </c>
      <c r="AO25" s="221"/>
      <c r="AP25" s="221"/>
      <c r="AQ25" s="221"/>
      <c r="AR25" s="221"/>
      <c r="AS25" s="216"/>
      <c r="AT25" s="217"/>
      <c r="AU25" s="219"/>
      <c r="AV25" s="221"/>
      <c r="AW25" s="221"/>
      <c r="AX25" s="221"/>
      <c r="AY25" s="216"/>
      <c r="AZ25" s="222"/>
    </row>
    <row r="26" spans="1:52" s="42" customFormat="1" ht="12.75" customHeight="1" thickBot="1">
      <c r="A26" s="302" t="s">
        <v>90</v>
      </c>
      <c r="B26" s="303"/>
      <c r="C26" s="303"/>
      <c r="D26" s="304"/>
      <c r="E26" s="185"/>
      <c r="F26" s="186"/>
      <c r="G26" s="186"/>
      <c r="H26" s="186"/>
      <c r="I26" s="187"/>
      <c r="J26" s="188"/>
      <c r="K26" s="186"/>
      <c r="L26" s="186"/>
      <c r="M26" s="186"/>
      <c r="N26" s="186"/>
      <c r="O26" s="187"/>
      <c r="P26" s="188"/>
      <c r="Q26" s="186"/>
      <c r="R26" s="186"/>
      <c r="S26" s="186"/>
      <c r="T26" s="186"/>
      <c r="U26" s="187"/>
      <c r="V26" s="188"/>
      <c r="W26" s="185"/>
      <c r="X26" s="186"/>
      <c r="Y26" s="186"/>
      <c r="Z26" s="186"/>
      <c r="AA26" s="187"/>
      <c r="AB26" s="188"/>
      <c r="AC26" s="186"/>
      <c r="AD26" s="189"/>
      <c r="AE26" s="189"/>
      <c r="AF26" s="186"/>
      <c r="AG26" s="187"/>
      <c r="AH26" s="188"/>
      <c r="AI26" s="190"/>
      <c r="AJ26" s="191"/>
      <c r="AK26" s="191"/>
      <c r="AL26" s="192"/>
      <c r="AM26" s="187"/>
      <c r="AN26" s="188"/>
      <c r="AO26" s="192"/>
      <c r="AP26" s="192"/>
      <c r="AQ26" s="192"/>
      <c r="AR26" s="192"/>
      <c r="AS26" s="187"/>
      <c r="AT26" s="188"/>
      <c r="AU26" s="190"/>
      <c r="AV26" s="192"/>
      <c r="AW26" s="192"/>
      <c r="AX26" s="192"/>
      <c r="AY26" s="187"/>
      <c r="AZ26" s="193"/>
    </row>
    <row r="27" spans="1:52" s="42" customFormat="1" ht="22.5" customHeight="1">
      <c r="A27" s="194">
        <v>1</v>
      </c>
      <c r="B27" s="195" t="s">
        <v>92</v>
      </c>
      <c r="C27" s="196">
        <f>SUM(J27,P27,AB27,AH27,AN27,AT27,AZ27)</f>
        <v>3</v>
      </c>
      <c r="D27" s="197">
        <f>SUM(E27:H27,K27:N27,W27:Z27,AC27:AF27,AI27:AL27,AO27:AR27,AU27:AX27)*15</f>
        <v>420</v>
      </c>
      <c r="E27" s="196"/>
      <c r="F27" s="198"/>
      <c r="G27" s="198"/>
      <c r="H27" s="198"/>
      <c r="I27" s="199"/>
      <c r="J27" s="200"/>
      <c r="K27" s="198"/>
      <c r="L27" s="198"/>
      <c r="M27" s="198"/>
      <c r="N27" s="198"/>
      <c r="O27" s="199"/>
      <c r="P27" s="200"/>
      <c r="Q27" s="198"/>
      <c r="R27" s="198"/>
      <c r="S27" s="198"/>
      <c r="T27" s="198"/>
      <c r="U27" s="199"/>
      <c r="V27" s="200"/>
      <c r="W27" s="196"/>
      <c r="X27" s="198"/>
      <c r="Y27" s="198"/>
      <c r="Z27" s="198"/>
      <c r="AA27" s="199"/>
      <c r="AB27" s="200"/>
      <c r="AC27" s="198"/>
      <c r="AD27" s="201"/>
      <c r="AE27" s="201"/>
      <c r="AF27" s="198"/>
      <c r="AG27" s="199"/>
      <c r="AH27" s="200"/>
      <c r="AI27" s="202"/>
      <c r="AJ27" s="203"/>
      <c r="AK27" s="203"/>
      <c r="AL27" s="204"/>
      <c r="AM27" s="199"/>
      <c r="AN27" s="200"/>
      <c r="AO27" s="204"/>
      <c r="AP27" s="204"/>
      <c r="AQ27" s="204">
        <v>28</v>
      </c>
      <c r="AR27" s="204"/>
      <c r="AS27" s="199"/>
      <c r="AT27" s="200">
        <v>3</v>
      </c>
      <c r="AU27" s="202"/>
      <c r="AV27" s="204"/>
      <c r="AW27" s="204"/>
      <c r="AX27" s="204"/>
      <c r="AY27" s="199"/>
      <c r="AZ27" s="205"/>
    </row>
    <row r="28" spans="1:52" s="42" customFormat="1" ht="26.25" customHeight="1" thickBot="1">
      <c r="A28" s="194">
        <v>2</v>
      </c>
      <c r="B28" s="223" t="s">
        <v>93</v>
      </c>
      <c r="C28" s="196">
        <f>SUM(J28,P28,AB28,AH28,AN28,AT28,AZ28)</f>
        <v>3</v>
      </c>
      <c r="D28" s="197">
        <f>SUM(E28:H28,K28:N28,W28:Z28,AC28:AF28,AI28:AL28,AO28:AR28,AU28:AX28)*15</f>
        <v>420</v>
      </c>
      <c r="E28" s="196"/>
      <c r="F28" s="198"/>
      <c r="G28" s="198"/>
      <c r="H28" s="198"/>
      <c r="I28" s="199"/>
      <c r="J28" s="200"/>
      <c r="K28" s="198"/>
      <c r="L28" s="198"/>
      <c r="M28" s="198"/>
      <c r="N28" s="198"/>
      <c r="O28" s="199"/>
      <c r="P28" s="200"/>
      <c r="Q28" s="198"/>
      <c r="R28" s="198"/>
      <c r="S28" s="198"/>
      <c r="T28" s="198"/>
      <c r="U28" s="199"/>
      <c r="V28" s="200"/>
      <c r="W28" s="196"/>
      <c r="X28" s="198"/>
      <c r="Y28" s="198"/>
      <c r="Z28" s="198"/>
      <c r="AA28" s="199"/>
      <c r="AB28" s="200"/>
      <c r="AC28" s="198"/>
      <c r="AD28" s="201"/>
      <c r="AE28" s="201"/>
      <c r="AF28" s="198"/>
      <c r="AG28" s="199"/>
      <c r="AH28" s="200"/>
      <c r="AI28" s="202"/>
      <c r="AJ28" s="203"/>
      <c r="AK28" s="203"/>
      <c r="AL28" s="204"/>
      <c r="AM28" s="199"/>
      <c r="AN28" s="200"/>
      <c r="AO28" s="204"/>
      <c r="AP28" s="204"/>
      <c r="AQ28" s="204">
        <v>28</v>
      </c>
      <c r="AR28" s="204"/>
      <c r="AS28" s="199"/>
      <c r="AT28" s="200">
        <v>3</v>
      </c>
      <c r="AU28" s="202"/>
      <c r="AV28" s="204"/>
      <c r="AW28" s="204"/>
      <c r="AX28" s="204"/>
      <c r="AY28" s="199"/>
      <c r="AZ28" s="205"/>
    </row>
    <row r="29" spans="1:52" s="42" customFormat="1" ht="12.75" customHeight="1" thickBot="1">
      <c r="A29" s="302" t="s">
        <v>108</v>
      </c>
      <c r="B29" s="303"/>
      <c r="C29" s="303"/>
      <c r="D29" s="304"/>
      <c r="E29" s="185"/>
      <c r="F29" s="186"/>
      <c r="G29" s="186"/>
      <c r="H29" s="186"/>
      <c r="I29" s="187"/>
      <c r="J29" s="188"/>
      <c r="K29" s="186"/>
      <c r="L29" s="186"/>
      <c r="M29" s="186"/>
      <c r="N29" s="186"/>
      <c r="O29" s="187"/>
      <c r="P29" s="188"/>
      <c r="Q29" s="186"/>
      <c r="R29" s="186"/>
      <c r="S29" s="186"/>
      <c r="T29" s="186"/>
      <c r="U29" s="187"/>
      <c r="V29" s="188"/>
      <c r="W29" s="185"/>
      <c r="X29" s="186"/>
      <c r="Y29" s="186"/>
      <c r="Z29" s="186"/>
      <c r="AA29" s="187"/>
      <c r="AB29" s="188"/>
      <c r="AC29" s="186"/>
      <c r="AD29" s="189"/>
      <c r="AE29" s="189"/>
      <c r="AF29" s="186"/>
      <c r="AG29" s="187"/>
      <c r="AH29" s="188"/>
      <c r="AI29" s="190"/>
      <c r="AJ29" s="191"/>
      <c r="AK29" s="191"/>
      <c r="AL29" s="192"/>
      <c r="AM29" s="187"/>
      <c r="AN29" s="188"/>
      <c r="AO29" s="192"/>
      <c r="AP29" s="192"/>
      <c r="AQ29" s="192"/>
      <c r="AR29" s="192"/>
      <c r="AS29" s="187"/>
      <c r="AT29" s="188"/>
      <c r="AU29" s="190"/>
      <c r="AV29" s="192"/>
      <c r="AW29" s="192"/>
      <c r="AX29" s="192"/>
      <c r="AY29" s="187"/>
      <c r="AZ29" s="193"/>
    </row>
    <row r="30" spans="1:52" s="42" customFormat="1" ht="15" customHeight="1">
      <c r="A30" s="194">
        <v>1</v>
      </c>
      <c r="B30" s="245" t="s">
        <v>73</v>
      </c>
      <c r="C30" s="196">
        <f>SUM(J30,P30,AB30,AH30,AN30,AT30,AZ30)</f>
        <v>3</v>
      </c>
      <c r="D30" s="197">
        <f>SUM(E30:H30,K30:N30,W30:Z30,AC30:AF30,AI30:AL30,AO30:AR30,AU30:AX30)*15</f>
        <v>450</v>
      </c>
      <c r="E30" s="196"/>
      <c r="F30" s="198"/>
      <c r="G30" s="198"/>
      <c r="H30" s="198"/>
      <c r="I30" s="199"/>
      <c r="J30" s="200"/>
      <c r="K30" s="198"/>
      <c r="L30" s="198"/>
      <c r="M30" s="198"/>
      <c r="N30" s="198"/>
      <c r="O30" s="199"/>
      <c r="P30" s="200"/>
      <c r="Q30" s="198"/>
      <c r="R30" s="198"/>
      <c r="S30" s="198"/>
      <c r="T30" s="198"/>
      <c r="U30" s="199"/>
      <c r="V30" s="200"/>
      <c r="W30" s="196"/>
      <c r="X30" s="198"/>
      <c r="Y30" s="198"/>
      <c r="Z30" s="198"/>
      <c r="AA30" s="199"/>
      <c r="AB30" s="200"/>
      <c r="AC30" s="198"/>
      <c r="AD30" s="201"/>
      <c r="AE30" s="201"/>
      <c r="AF30" s="198"/>
      <c r="AG30" s="199"/>
      <c r="AH30" s="200"/>
      <c r="AI30" s="202"/>
      <c r="AJ30" s="203"/>
      <c r="AK30" s="203"/>
      <c r="AL30" s="204"/>
      <c r="AM30" s="199"/>
      <c r="AN30" s="200"/>
      <c r="AO30" s="204">
        <v>20</v>
      </c>
      <c r="AP30" s="204"/>
      <c r="AQ30" s="204"/>
      <c r="AR30" s="204">
        <v>10</v>
      </c>
      <c r="AS30" s="199"/>
      <c r="AT30" s="200">
        <v>3</v>
      </c>
      <c r="AU30" s="202"/>
      <c r="AV30" s="204"/>
      <c r="AW30" s="204"/>
      <c r="AX30" s="204"/>
      <c r="AY30" s="199"/>
      <c r="AZ30" s="205"/>
    </row>
    <row r="31" spans="1:52" s="42" customFormat="1" ht="15" customHeight="1">
      <c r="A31" s="30">
        <v>2</v>
      </c>
      <c r="B31" s="223" t="s">
        <v>74</v>
      </c>
      <c r="C31" s="47">
        <f>SUM(J31,P31,AB31,AH31,AN31,AT31,AZ31)</f>
        <v>3</v>
      </c>
      <c r="D31" s="113">
        <f>SUM(E31:H31,K31:N31,W31:Z31,AC31:AF31,AI31:AL31,AO31:AR31,AU31:AX31)*15</f>
        <v>450</v>
      </c>
      <c r="E31" s="47"/>
      <c r="F31" s="48"/>
      <c r="G31" s="48"/>
      <c r="H31" s="48"/>
      <c r="I31" s="49"/>
      <c r="J31" s="139"/>
      <c r="K31" s="48"/>
      <c r="L31" s="48"/>
      <c r="M31" s="48"/>
      <c r="N31" s="48"/>
      <c r="O31" s="49"/>
      <c r="P31" s="139"/>
      <c r="Q31" s="48"/>
      <c r="R31" s="48"/>
      <c r="S31" s="48"/>
      <c r="T31" s="48"/>
      <c r="U31" s="49"/>
      <c r="V31" s="139"/>
      <c r="W31" s="47"/>
      <c r="X31" s="48"/>
      <c r="Y31" s="48"/>
      <c r="Z31" s="48"/>
      <c r="AA31" s="49"/>
      <c r="AB31" s="139"/>
      <c r="AC31" s="48"/>
      <c r="AD31" s="99"/>
      <c r="AE31" s="99"/>
      <c r="AF31" s="48"/>
      <c r="AG31" s="49"/>
      <c r="AH31" s="139"/>
      <c r="AI31" s="50"/>
      <c r="AJ31" s="100"/>
      <c r="AK31" s="100"/>
      <c r="AL31" s="51"/>
      <c r="AM31" s="49"/>
      <c r="AN31" s="139"/>
      <c r="AO31" s="51">
        <v>20</v>
      </c>
      <c r="AP31" s="51"/>
      <c r="AQ31" s="51"/>
      <c r="AR31" s="51">
        <v>10</v>
      </c>
      <c r="AS31" s="49"/>
      <c r="AT31" s="139">
        <v>3</v>
      </c>
      <c r="AU31" s="50"/>
      <c r="AV31" s="51"/>
      <c r="AW31" s="51"/>
      <c r="AX31" s="51"/>
      <c r="AY31" s="49"/>
      <c r="AZ31" s="156"/>
    </row>
    <row r="32" spans="1:52" s="42" customFormat="1" ht="21" customHeight="1">
      <c r="A32" s="172">
        <v>3</v>
      </c>
      <c r="B32" s="224" t="s">
        <v>76</v>
      </c>
      <c r="C32" s="47">
        <f>SUM(J32,P32,AB32,AH32,AN32,AT32,AZ32)</f>
        <v>2</v>
      </c>
      <c r="D32" s="113">
        <f>SUM(E32:H32,K32:N32,W32:Z32,AC32:AF32,AI32:AL32,AO32:AR32,AU32:AX32)*15</f>
        <v>300</v>
      </c>
      <c r="E32" s="103"/>
      <c r="F32" s="101"/>
      <c r="G32" s="101"/>
      <c r="H32" s="101"/>
      <c r="I32" s="102"/>
      <c r="J32" s="140"/>
      <c r="K32" s="101"/>
      <c r="L32" s="101"/>
      <c r="M32" s="101"/>
      <c r="N32" s="101"/>
      <c r="O32" s="102"/>
      <c r="P32" s="140"/>
      <c r="Q32" s="101"/>
      <c r="R32" s="101"/>
      <c r="S32" s="101"/>
      <c r="T32" s="101"/>
      <c r="U32" s="102"/>
      <c r="V32" s="140"/>
      <c r="W32" s="103"/>
      <c r="X32" s="101"/>
      <c r="Y32" s="101"/>
      <c r="Z32" s="101"/>
      <c r="AA32" s="102"/>
      <c r="AB32" s="140"/>
      <c r="AC32" s="101"/>
      <c r="AD32" s="225"/>
      <c r="AE32" s="225"/>
      <c r="AF32" s="101"/>
      <c r="AG32" s="102"/>
      <c r="AH32" s="140"/>
      <c r="AI32" s="120"/>
      <c r="AJ32" s="226"/>
      <c r="AK32" s="226"/>
      <c r="AL32" s="121"/>
      <c r="AM32" s="102"/>
      <c r="AN32" s="140"/>
      <c r="AO32" s="120">
        <v>10</v>
      </c>
      <c r="AP32" s="121"/>
      <c r="AQ32" s="121"/>
      <c r="AR32" s="121">
        <v>10</v>
      </c>
      <c r="AS32" s="102"/>
      <c r="AT32" s="139">
        <v>2</v>
      </c>
      <c r="AU32" s="50"/>
      <c r="AV32" s="121"/>
      <c r="AW32" s="121"/>
      <c r="AX32" s="121"/>
      <c r="AY32" s="102"/>
      <c r="AZ32" s="157"/>
    </row>
    <row r="33" spans="1:52" s="42" customFormat="1" ht="15" customHeight="1">
      <c r="A33" s="172">
        <v>4</v>
      </c>
      <c r="B33" s="224" t="s">
        <v>77</v>
      </c>
      <c r="C33" s="47">
        <f>SUM(J33,P33,AB33,AH33,AN33,AT33,AZ33)</f>
        <v>2</v>
      </c>
      <c r="D33" s="113">
        <f>SUM(E33:H33,K33:N33,W33:Z33,AC33:AF33,AI33:AL33,AO33:AR33,AU33:AX33)*15</f>
        <v>300</v>
      </c>
      <c r="E33" s="103"/>
      <c r="F33" s="101"/>
      <c r="G33" s="101"/>
      <c r="H33" s="101"/>
      <c r="I33" s="102"/>
      <c r="J33" s="140"/>
      <c r="K33" s="101"/>
      <c r="L33" s="101"/>
      <c r="M33" s="101"/>
      <c r="N33" s="101"/>
      <c r="O33" s="102"/>
      <c r="P33" s="140"/>
      <c r="Q33" s="101"/>
      <c r="R33" s="101"/>
      <c r="S33" s="101"/>
      <c r="T33" s="101"/>
      <c r="U33" s="102"/>
      <c r="V33" s="140"/>
      <c r="W33" s="103"/>
      <c r="X33" s="101"/>
      <c r="Y33" s="101"/>
      <c r="Z33" s="101"/>
      <c r="AA33" s="102"/>
      <c r="AB33" s="140"/>
      <c r="AC33" s="101"/>
      <c r="AD33" s="225"/>
      <c r="AE33" s="225"/>
      <c r="AF33" s="101"/>
      <c r="AG33" s="102"/>
      <c r="AH33" s="140"/>
      <c r="AI33" s="120"/>
      <c r="AJ33" s="226"/>
      <c r="AK33" s="226"/>
      <c r="AL33" s="121"/>
      <c r="AM33" s="102"/>
      <c r="AN33" s="140"/>
      <c r="AO33" s="120">
        <v>10</v>
      </c>
      <c r="AP33" s="121"/>
      <c r="AQ33" s="121"/>
      <c r="AR33" s="121">
        <v>10</v>
      </c>
      <c r="AS33" s="102"/>
      <c r="AT33" s="139">
        <v>2</v>
      </c>
      <c r="AU33" s="50"/>
      <c r="AV33" s="121"/>
      <c r="AW33" s="121"/>
      <c r="AX33" s="121"/>
      <c r="AY33" s="102"/>
      <c r="AZ33" s="157"/>
    </row>
    <row r="34" spans="1:52" ht="21.75" customHeight="1" thickBot="1">
      <c r="A34" s="206">
        <v>5</v>
      </c>
      <c r="B34" s="207" t="s">
        <v>78</v>
      </c>
      <c r="C34" s="170">
        <f>SUM(J34,P34,AB34,AH34,AN34,AT34,AZ34)</f>
        <v>2</v>
      </c>
      <c r="D34" s="171">
        <f>SUM(E34:H34,K34:N34,W34:Z34,AC34:AF34,AI34:AL34,AO34:AR34,AU34:AX34)*15</f>
        <v>300</v>
      </c>
      <c r="E34" s="170"/>
      <c r="F34" s="215"/>
      <c r="G34" s="215"/>
      <c r="H34" s="215"/>
      <c r="I34" s="216"/>
      <c r="J34" s="217"/>
      <c r="K34" s="215"/>
      <c r="L34" s="215"/>
      <c r="M34" s="215"/>
      <c r="N34" s="215"/>
      <c r="O34" s="216"/>
      <c r="P34" s="217"/>
      <c r="Q34" s="215"/>
      <c r="R34" s="215"/>
      <c r="S34" s="215"/>
      <c r="T34" s="215"/>
      <c r="U34" s="216"/>
      <c r="V34" s="217"/>
      <c r="W34" s="170"/>
      <c r="X34" s="215"/>
      <c r="Y34" s="215"/>
      <c r="Z34" s="215"/>
      <c r="AA34" s="216"/>
      <c r="AB34" s="217"/>
      <c r="AC34" s="215"/>
      <c r="AD34" s="218"/>
      <c r="AE34" s="218"/>
      <c r="AF34" s="215"/>
      <c r="AG34" s="216"/>
      <c r="AH34" s="217"/>
      <c r="AI34" s="219"/>
      <c r="AJ34" s="220"/>
      <c r="AK34" s="220"/>
      <c r="AL34" s="221"/>
      <c r="AM34" s="216"/>
      <c r="AN34" s="217"/>
      <c r="AO34" s="219">
        <v>10</v>
      </c>
      <c r="AP34" s="221"/>
      <c r="AQ34" s="221"/>
      <c r="AR34" s="221">
        <v>10</v>
      </c>
      <c r="AS34" s="216"/>
      <c r="AT34" s="139">
        <v>2</v>
      </c>
      <c r="AU34" s="50"/>
      <c r="AV34" s="221"/>
      <c r="AW34" s="221"/>
      <c r="AX34" s="221"/>
      <c r="AY34" s="216"/>
      <c r="AZ34" s="222"/>
    </row>
    <row r="35" spans="1:52" s="42" customFormat="1" ht="12.75" customHeight="1" thickBot="1">
      <c r="A35" s="302" t="s">
        <v>89</v>
      </c>
      <c r="B35" s="303"/>
      <c r="C35" s="303"/>
      <c r="D35" s="304"/>
      <c r="E35" s="185"/>
      <c r="F35" s="186"/>
      <c r="G35" s="186"/>
      <c r="H35" s="186"/>
      <c r="I35" s="187"/>
      <c r="J35" s="188"/>
      <c r="K35" s="186"/>
      <c r="L35" s="186"/>
      <c r="M35" s="186"/>
      <c r="N35" s="186"/>
      <c r="O35" s="187"/>
      <c r="P35" s="188"/>
      <c r="Q35" s="186"/>
      <c r="R35" s="186"/>
      <c r="S35" s="186"/>
      <c r="T35" s="186"/>
      <c r="U35" s="187"/>
      <c r="V35" s="188"/>
      <c r="W35" s="185"/>
      <c r="X35" s="186"/>
      <c r="Y35" s="186"/>
      <c r="Z35" s="186"/>
      <c r="AA35" s="187"/>
      <c r="AB35" s="188"/>
      <c r="AC35" s="186"/>
      <c r="AD35" s="189"/>
      <c r="AE35" s="189"/>
      <c r="AF35" s="186"/>
      <c r="AG35" s="187"/>
      <c r="AH35" s="188"/>
      <c r="AI35" s="190"/>
      <c r="AJ35" s="191"/>
      <c r="AK35" s="191"/>
      <c r="AL35" s="192"/>
      <c r="AM35" s="187"/>
      <c r="AN35" s="188"/>
      <c r="AO35" s="192"/>
      <c r="AP35" s="192"/>
      <c r="AQ35" s="192"/>
      <c r="AR35" s="192"/>
      <c r="AS35" s="187"/>
      <c r="AT35" s="188"/>
      <c r="AU35" s="190"/>
      <c r="AV35" s="192"/>
      <c r="AW35" s="192"/>
      <c r="AX35" s="192"/>
      <c r="AY35" s="187"/>
      <c r="AZ35" s="193"/>
    </row>
    <row r="36" spans="1:52" s="42" customFormat="1" ht="15" customHeight="1">
      <c r="A36" s="194">
        <v>1</v>
      </c>
      <c r="B36" s="195" t="s">
        <v>79</v>
      </c>
      <c r="C36" s="196">
        <f>SUM(J36,P36,AB36,AH36,AN36,AT36,AZ36)</f>
        <v>3</v>
      </c>
      <c r="D36" s="197">
        <f>SUM(E36:H36,K36:N36,W36:Z36,AC36:AF36,AI36:AL36,AO36:AR36,AU36:AX36)*15</f>
        <v>450</v>
      </c>
      <c r="E36" s="196"/>
      <c r="F36" s="198"/>
      <c r="G36" s="198"/>
      <c r="H36" s="198"/>
      <c r="I36" s="199"/>
      <c r="J36" s="200"/>
      <c r="K36" s="198"/>
      <c r="L36" s="198"/>
      <c r="M36" s="198"/>
      <c r="N36" s="198"/>
      <c r="O36" s="199"/>
      <c r="P36" s="200"/>
      <c r="Q36" s="198"/>
      <c r="R36" s="198"/>
      <c r="S36" s="198"/>
      <c r="T36" s="198"/>
      <c r="U36" s="199"/>
      <c r="V36" s="200"/>
      <c r="W36" s="196"/>
      <c r="X36" s="198"/>
      <c r="Y36" s="198"/>
      <c r="Z36" s="198"/>
      <c r="AA36" s="199"/>
      <c r="AB36" s="200"/>
      <c r="AC36" s="198"/>
      <c r="AD36" s="201"/>
      <c r="AE36" s="201"/>
      <c r="AF36" s="198"/>
      <c r="AG36" s="199"/>
      <c r="AH36" s="200"/>
      <c r="AI36" s="202"/>
      <c r="AJ36" s="203"/>
      <c r="AK36" s="203"/>
      <c r="AL36" s="204"/>
      <c r="AM36" s="199"/>
      <c r="AN36" s="200"/>
      <c r="AO36" s="204"/>
      <c r="AP36" s="204"/>
      <c r="AQ36" s="204"/>
      <c r="AR36" s="204"/>
      <c r="AS36" s="199"/>
      <c r="AT36" s="200"/>
      <c r="AU36" s="202">
        <v>10</v>
      </c>
      <c r="AV36" s="204"/>
      <c r="AW36" s="204"/>
      <c r="AX36" s="204">
        <v>20</v>
      </c>
      <c r="AY36" s="199"/>
      <c r="AZ36" s="205">
        <v>3</v>
      </c>
    </row>
    <row r="37" spans="1:52" s="42" customFormat="1" ht="15" customHeight="1">
      <c r="A37" s="30">
        <v>2</v>
      </c>
      <c r="B37" s="223" t="s">
        <v>70</v>
      </c>
      <c r="C37" s="47">
        <f>SUM(J37,P37,AB37,AH37,AN37,AT37,AZ37)</f>
        <v>3</v>
      </c>
      <c r="D37" s="113">
        <f>SUM(E37:H37,K37:N37,W37:Z37,AC37:AF37,AI37:AL37,AO37:AR37,AU37:AX37)*15</f>
        <v>450</v>
      </c>
      <c r="E37" s="47"/>
      <c r="F37" s="48"/>
      <c r="G37" s="48"/>
      <c r="H37" s="48"/>
      <c r="I37" s="49"/>
      <c r="J37" s="139"/>
      <c r="K37" s="48"/>
      <c r="L37" s="48"/>
      <c r="M37" s="48"/>
      <c r="N37" s="48"/>
      <c r="O37" s="49"/>
      <c r="P37" s="139"/>
      <c r="Q37" s="48"/>
      <c r="R37" s="48"/>
      <c r="S37" s="48"/>
      <c r="T37" s="48"/>
      <c r="U37" s="49"/>
      <c r="V37" s="139"/>
      <c r="W37" s="47"/>
      <c r="X37" s="48"/>
      <c r="Y37" s="48"/>
      <c r="Z37" s="48"/>
      <c r="AA37" s="49"/>
      <c r="AB37" s="139"/>
      <c r="AC37" s="48"/>
      <c r="AD37" s="99"/>
      <c r="AE37" s="99"/>
      <c r="AF37" s="48"/>
      <c r="AG37" s="49"/>
      <c r="AH37" s="139"/>
      <c r="AI37" s="50"/>
      <c r="AJ37" s="100"/>
      <c r="AK37" s="100"/>
      <c r="AL37" s="51"/>
      <c r="AM37" s="49"/>
      <c r="AN37" s="139"/>
      <c r="AO37" s="51"/>
      <c r="AP37" s="51"/>
      <c r="AQ37" s="51"/>
      <c r="AR37" s="51"/>
      <c r="AS37" s="49"/>
      <c r="AT37" s="139"/>
      <c r="AU37" s="50">
        <v>20</v>
      </c>
      <c r="AV37" s="51"/>
      <c r="AW37" s="51"/>
      <c r="AX37" s="51">
        <v>10</v>
      </c>
      <c r="AY37" s="49"/>
      <c r="AZ37" s="156">
        <v>3</v>
      </c>
    </row>
    <row r="38" spans="1:52" s="42" customFormat="1" ht="24.75" customHeight="1" thickBot="1">
      <c r="A38" s="227">
        <v>3</v>
      </c>
      <c r="B38" s="228" t="s">
        <v>80</v>
      </c>
      <c r="C38" s="229">
        <f>SUM(J38,P38,AB38,AH38,AN38,AT38,AZ38)</f>
        <v>3</v>
      </c>
      <c r="D38" s="230">
        <f>SUM(E38:H38,K38:N38,W38:Z38,AC38:AF38,AI38:AL38,AO38:AR38,AU38:AX38)*15</f>
        <v>450</v>
      </c>
      <c r="E38" s="229"/>
      <c r="F38" s="231"/>
      <c r="G38" s="231"/>
      <c r="H38" s="231"/>
      <c r="I38" s="232"/>
      <c r="J38" s="233"/>
      <c r="K38" s="231"/>
      <c r="L38" s="231"/>
      <c r="M38" s="231"/>
      <c r="N38" s="231"/>
      <c r="O38" s="232"/>
      <c r="P38" s="233"/>
      <c r="Q38" s="231"/>
      <c r="R38" s="231"/>
      <c r="S38" s="231"/>
      <c r="T38" s="231"/>
      <c r="U38" s="232"/>
      <c r="V38" s="233"/>
      <c r="W38" s="229"/>
      <c r="X38" s="231"/>
      <c r="Y38" s="231"/>
      <c r="Z38" s="231"/>
      <c r="AA38" s="232"/>
      <c r="AB38" s="233"/>
      <c r="AC38" s="231"/>
      <c r="AD38" s="234"/>
      <c r="AE38" s="234"/>
      <c r="AF38" s="231"/>
      <c r="AG38" s="232"/>
      <c r="AH38" s="233"/>
      <c r="AI38" s="235"/>
      <c r="AJ38" s="236"/>
      <c r="AK38" s="236"/>
      <c r="AL38" s="237"/>
      <c r="AM38" s="232"/>
      <c r="AN38" s="233"/>
      <c r="AO38" s="237"/>
      <c r="AP38" s="237"/>
      <c r="AQ38" s="237"/>
      <c r="AR38" s="237"/>
      <c r="AS38" s="232"/>
      <c r="AT38" s="233"/>
      <c r="AU38" s="235">
        <v>10</v>
      </c>
      <c r="AV38" s="237"/>
      <c r="AW38" s="237"/>
      <c r="AX38" s="237">
        <v>20</v>
      </c>
      <c r="AY38" s="232"/>
      <c r="AZ38" s="238">
        <v>3</v>
      </c>
    </row>
    <row r="39" spans="1:52" ht="12" thickTop="1">
      <c r="A39" s="17"/>
      <c r="B39" s="66"/>
      <c r="C39" s="18"/>
      <c r="D39" s="67"/>
      <c r="E39" s="68"/>
      <c r="F39" s="68"/>
      <c r="G39" s="68"/>
      <c r="H39" s="68"/>
      <c r="I39" s="67"/>
      <c r="J39" s="137"/>
      <c r="K39" s="68"/>
      <c r="L39" s="68"/>
      <c r="M39" s="68"/>
      <c r="N39" s="68"/>
      <c r="O39" s="131"/>
      <c r="P39" s="136"/>
      <c r="Q39" s="68"/>
      <c r="R39" s="68"/>
      <c r="S39" s="68"/>
      <c r="T39" s="68"/>
      <c r="U39" s="131"/>
      <c r="V39" s="108"/>
      <c r="W39" s="68"/>
      <c r="X39" s="68"/>
      <c r="Y39" s="68"/>
      <c r="Z39" s="68"/>
      <c r="AA39" s="131"/>
      <c r="AB39" s="136"/>
      <c r="AC39" s="68"/>
      <c r="AD39" s="68"/>
      <c r="AE39" s="68"/>
      <c r="AF39" s="68"/>
      <c r="AG39" s="68"/>
      <c r="AH39" s="168"/>
      <c r="AI39" s="68"/>
      <c r="AJ39" s="68"/>
      <c r="AK39" s="68"/>
      <c r="AL39" s="68"/>
      <c r="AM39" s="131"/>
      <c r="AN39" s="108"/>
      <c r="AO39" s="70"/>
      <c r="AP39" s="68"/>
      <c r="AQ39" s="68"/>
      <c r="AR39" s="68"/>
      <c r="AS39" s="68"/>
      <c r="AT39" s="108"/>
      <c r="AU39" s="68"/>
      <c r="AV39" s="68"/>
      <c r="AW39" s="68"/>
      <c r="AX39" s="68"/>
      <c r="AY39" s="68"/>
      <c r="AZ39" s="122"/>
    </row>
    <row r="40" spans="1:52" ht="11.25">
      <c r="A40" s="17"/>
      <c r="B40" s="281"/>
      <c r="C40" s="281"/>
      <c r="D40" s="281"/>
      <c r="E40" s="281"/>
      <c r="F40" s="281"/>
      <c r="G40" s="281"/>
      <c r="H40" s="281"/>
      <c r="I40" s="281"/>
      <c r="J40" s="69"/>
      <c r="K40" s="71"/>
      <c r="L40" s="78" t="s">
        <v>15</v>
      </c>
      <c r="M40" s="77"/>
      <c r="N40" s="77"/>
      <c r="O40" s="77"/>
      <c r="P40" s="166"/>
      <c r="Q40" s="71"/>
      <c r="R40" s="74" t="s">
        <v>100</v>
      </c>
      <c r="S40" s="77"/>
      <c r="T40" s="77"/>
      <c r="U40" s="77"/>
      <c r="V40" s="73"/>
      <c r="X40" s="73"/>
      <c r="Y40" s="73"/>
      <c r="Z40" s="77"/>
      <c r="AA40" s="71"/>
      <c r="AB40" s="164"/>
      <c r="AC40" s="71"/>
      <c r="AD40" s="71"/>
      <c r="AE40" s="73" t="s">
        <v>27</v>
      </c>
      <c r="AF40" s="77"/>
      <c r="AG40" s="77"/>
      <c r="AH40" s="77"/>
      <c r="AI40" s="73"/>
      <c r="AJ40" s="74"/>
      <c r="AK40" s="71"/>
      <c r="AL40" s="77"/>
      <c r="AM40" s="77"/>
      <c r="AN40" s="71"/>
      <c r="AO40" s="71"/>
      <c r="AP40" s="71"/>
      <c r="AQ40" s="71"/>
      <c r="AR40" s="71"/>
      <c r="AS40" s="77"/>
      <c r="AT40" s="73"/>
      <c r="AU40" s="77"/>
      <c r="AV40" s="77"/>
      <c r="AW40" s="77"/>
      <c r="AX40" s="77"/>
      <c r="AY40" s="77"/>
      <c r="AZ40" s="123"/>
    </row>
    <row r="41" spans="1:52" ht="11.25">
      <c r="A41" s="17"/>
      <c r="B41" s="305"/>
      <c r="C41" s="305"/>
      <c r="D41" s="305"/>
      <c r="E41" s="305"/>
      <c r="F41" s="305"/>
      <c r="G41" s="305"/>
      <c r="H41" s="305"/>
      <c r="I41" s="305"/>
      <c r="J41" s="130"/>
      <c r="K41" s="132"/>
      <c r="L41" s="133"/>
      <c r="M41" s="133"/>
      <c r="N41" s="133"/>
      <c r="O41" s="133"/>
      <c r="P41" s="133"/>
      <c r="Q41" s="132"/>
      <c r="R41" s="133"/>
      <c r="S41" s="133"/>
      <c r="T41" s="133"/>
      <c r="U41" s="133"/>
      <c r="V41" s="133"/>
      <c r="W41" s="133"/>
      <c r="X41" s="133"/>
      <c r="Y41" s="134"/>
      <c r="Z41" s="133"/>
      <c r="AA41" s="135"/>
      <c r="AB41" s="165"/>
      <c r="AC41" s="167"/>
      <c r="AD41" s="73"/>
      <c r="AE41" s="73" t="s">
        <v>102</v>
      </c>
      <c r="AF41" s="77"/>
      <c r="AG41" s="77"/>
      <c r="AH41" s="77"/>
      <c r="AI41" s="76"/>
      <c r="AJ41" s="74"/>
      <c r="AK41" s="71"/>
      <c r="AL41" s="77"/>
      <c r="AM41" s="77"/>
      <c r="AN41" s="71"/>
      <c r="AO41" s="71"/>
      <c r="AP41" s="71"/>
      <c r="AQ41" s="71"/>
      <c r="AR41" s="71"/>
      <c r="AS41" s="77"/>
      <c r="AT41" s="76"/>
      <c r="AU41" s="77"/>
      <c r="AV41" s="77"/>
      <c r="AW41" s="77"/>
      <c r="AX41" s="77"/>
      <c r="AY41" s="77"/>
      <c r="AZ41" s="124"/>
    </row>
    <row r="42" spans="1:52" ht="11.25">
      <c r="A42" s="17"/>
      <c r="B42" s="71"/>
      <c r="C42" s="71"/>
      <c r="D42" s="71"/>
      <c r="E42" s="71"/>
      <c r="F42" s="71"/>
      <c r="G42" s="71"/>
      <c r="H42" s="71"/>
      <c r="I42" s="71"/>
      <c r="J42" s="130"/>
      <c r="K42" s="71"/>
      <c r="L42" s="78" t="s">
        <v>16</v>
      </c>
      <c r="M42" s="76"/>
      <c r="N42" s="76"/>
      <c r="O42" s="76"/>
      <c r="P42" s="76"/>
      <c r="Q42" s="71"/>
      <c r="R42" s="78"/>
      <c r="S42" s="76"/>
      <c r="T42" s="76"/>
      <c r="U42" s="76"/>
      <c r="V42" s="76"/>
      <c r="W42" s="71"/>
      <c r="X42" s="76"/>
      <c r="Y42" s="118"/>
      <c r="Z42" s="76"/>
      <c r="AA42" s="115"/>
      <c r="AB42" s="166"/>
      <c r="AC42" s="78"/>
      <c r="AD42" s="73"/>
      <c r="AE42" s="73" t="s">
        <v>103</v>
      </c>
      <c r="AF42" s="77"/>
      <c r="AG42" s="77"/>
      <c r="AH42" s="77"/>
      <c r="AI42" s="76"/>
      <c r="AJ42" s="74"/>
      <c r="AK42" s="71"/>
      <c r="AL42" s="77"/>
      <c r="AM42" s="77"/>
      <c r="AN42" s="71"/>
      <c r="AO42" s="71"/>
      <c r="AP42" s="71"/>
      <c r="AQ42" s="71"/>
      <c r="AR42" s="71"/>
      <c r="AS42" s="77"/>
      <c r="AT42" s="76"/>
      <c r="AU42" s="77"/>
      <c r="AV42" s="77"/>
      <c r="AW42" s="77"/>
      <c r="AX42" s="77"/>
      <c r="AY42" s="77"/>
      <c r="AZ42" s="124"/>
    </row>
    <row r="43" spans="1:52" ht="12.75">
      <c r="A43" s="72"/>
      <c r="B43" s="66"/>
      <c r="C43" s="78"/>
      <c r="D43" s="78"/>
      <c r="E43" s="78"/>
      <c r="F43" s="117"/>
      <c r="G43" s="78"/>
      <c r="H43" s="78"/>
      <c r="I43" s="78"/>
      <c r="J43" s="129"/>
      <c r="K43" s="78"/>
      <c r="L43" s="78"/>
      <c r="M43" s="78"/>
      <c r="N43" s="78"/>
      <c r="O43" s="78"/>
      <c r="P43" s="78" t="s">
        <v>101</v>
      </c>
      <c r="Q43" s="78"/>
      <c r="R43" s="78"/>
      <c r="S43" s="78"/>
      <c r="T43" s="78"/>
      <c r="U43" s="78"/>
      <c r="V43" s="78"/>
      <c r="W43" s="79"/>
      <c r="X43" s="78"/>
      <c r="Y43" s="78"/>
      <c r="Z43" s="78"/>
      <c r="AA43" s="78"/>
      <c r="AB43" s="129"/>
      <c r="AC43" s="78"/>
      <c r="AD43" s="78"/>
      <c r="AE43" s="78"/>
      <c r="AF43" s="114"/>
      <c r="AG43" s="114"/>
      <c r="AH43" s="78"/>
      <c r="AI43" s="114"/>
      <c r="AJ43" s="114"/>
      <c r="AK43" s="114"/>
      <c r="AL43" s="114"/>
      <c r="AM43" s="114"/>
      <c r="AN43" s="78"/>
      <c r="AO43" s="66"/>
      <c r="AP43" s="66"/>
      <c r="AQ43" s="66"/>
      <c r="AR43" s="66"/>
      <c r="AS43" s="66"/>
      <c r="AT43" s="78"/>
      <c r="AU43" s="114"/>
      <c r="AV43" s="114"/>
      <c r="AW43" s="114"/>
      <c r="AX43" s="114"/>
      <c r="AY43" s="114"/>
      <c r="AZ43" s="125"/>
    </row>
    <row r="44" spans="1:52" ht="12.75">
      <c r="A44" s="72"/>
      <c r="B44" s="66"/>
      <c r="C44" s="78"/>
      <c r="D44" s="78"/>
      <c r="E44" s="78"/>
      <c r="F44" s="117"/>
      <c r="G44" s="78"/>
      <c r="H44" s="78"/>
      <c r="I44" s="78"/>
      <c r="J44" s="129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129"/>
      <c r="AC44" s="79"/>
      <c r="AD44" s="78"/>
      <c r="AE44" s="78"/>
      <c r="AF44" s="116"/>
      <c r="AG44" s="114"/>
      <c r="AH44" s="78"/>
      <c r="AI44" s="114"/>
      <c r="AJ44" s="114"/>
      <c r="AK44" s="114"/>
      <c r="AL44" s="114"/>
      <c r="AM44" s="114"/>
      <c r="AN44" s="78"/>
      <c r="AO44" s="67"/>
      <c r="AP44" s="66"/>
      <c r="AQ44" s="79"/>
      <c r="AS44" s="66"/>
      <c r="AT44" s="78" t="s">
        <v>104</v>
      </c>
      <c r="AU44" s="79"/>
      <c r="AV44" s="66"/>
      <c r="AW44" s="79"/>
      <c r="AX44" s="79"/>
      <c r="AY44" s="66"/>
      <c r="AZ44" s="162"/>
    </row>
    <row r="45" spans="1:52" ht="13.5" thickBot="1">
      <c r="A45" s="80"/>
      <c r="B45" s="81"/>
      <c r="C45" s="82"/>
      <c r="D45" s="82"/>
      <c r="E45" s="82"/>
      <c r="F45" s="83"/>
      <c r="G45" s="82"/>
      <c r="H45" s="82"/>
      <c r="I45" s="82"/>
      <c r="J45" s="84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4"/>
      <c r="AC45" s="81"/>
      <c r="AD45" s="81"/>
      <c r="AE45" s="81"/>
      <c r="AF45" s="81"/>
      <c r="AG45" s="81"/>
      <c r="AH45" s="82"/>
      <c r="AI45" s="81"/>
      <c r="AJ45" s="81"/>
      <c r="AK45" s="81"/>
      <c r="AL45" s="81"/>
      <c r="AM45" s="81"/>
      <c r="AN45" s="82"/>
      <c r="AO45" s="81"/>
      <c r="AP45" s="81"/>
      <c r="AQ45" s="81"/>
      <c r="AR45" s="81"/>
      <c r="AS45" s="81"/>
      <c r="AT45" s="82"/>
      <c r="AU45" s="81"/>
      <c r="AV45" s="81"/>
      <c r="AW45" s="81"/>
      <c r="AX45" s="81"/>
      <c r="AY45" s="81"/>
      <c r="AZ45" s="126"/>
    </row>
    <row r="46" ht="12" thickTop="1"/>
    <row r="47" spans="1:18" ht="12">
      <c r="A47" s="239" t="s">
        <v>107</v>
      </c>
      <c r="C47" s="240"/>
      <c r="D47" s="240"/>
      <c r="E47" s="104"/>
      <c r="F47" s="104"/>
      <c r="G47" s="104"/>
      <c r="L47" s="239"/>
      <c r="R47" s="239"/>
    </row>
    <row r="48" spans="2:18" ht="12">
      <c r="B48" s="6"/>
      <c r="C48" s="240"/>
      <c r="D48" s="240"/>
      <c r="E48" s="104"/>
      <c r="F48" s="104"/>
      <c r="G48" s="104"/>
      <c r="L48" s="239"/>
      <c r="R48" s="239"/>
    </row>
    <row r="49" spans="2:18" ht="12">
      <c r="B49" s="6"/>
      <c r="C49" s="240"/>
      <c r="D49" s="240"/>
      <c r="E49" s="104"/>
      <c r="F49" s="104"/>
      <c r="G49" s="104"/>
      <c r="L49" s="239"/>
      <c r="R49" s="239"/>
    </row>
    <row r="50" spans="2:18" ht="12">
      <c r="B50" s="6"/>
      <c r="C50" s="240"/>
      <c r="D50" s="240"/>
      <c r="E50" s="104"/>
      <c r="F50" s="104"/>
      <c r="G50" s="104"/>
      <c r="L50" s="239"/>
      <c r="R50" s="239"/>
    </row>
    <row r="51" ht="12">
      <c r="B51" s="6"/>
    </row>
  </sheetData>
  <sheetProtection/>
  <mergeCells count="20">
    <mergeCell ref="B40:I40"/>
    <mergeCell ref="A17:D17"/>
    <mergeCell ref="B41:I41"/>
    <mergeCell ref="A20:D20"/>
    <mergeCell ref="A23:D23"/>
    <mergeCell ref="A26:D26"/>
    <mergeCell ref="A29:D29"/>
    <mergeCell ref="A11:A13"/>
    <mergeCell ref="C11:C13"/>
    <mergeCell ref="A14:D14"/>
    <mergeCell ref="A35:D35"/>
    <mergeCell ref="D11:D13"/>
    <mergeCell ref="E12:J12"/>
    <mergeCell ref="AO12:AT12"/>
    <mergeCell ref="K12:P12"/>
    <mergeCell ref="AU12:AZ12"/>
    <mergeCell ref="AC12:AH12"/>
    <mergeCell ref="AI12:AN12"/>
    <mergeCell ref="Q12:V12"/>
    <mergeCell ref="W12:AB12"/>
  </mergeCells>
  <printOptions horizontalCentered="1"/>
  <pageMargins left="0.21" right="0.11811023622047245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&amp;RZałącznik nr 3
do Uchwały RIP 7/2010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niedojadlo</dc:creator>
  <cp:keywords/>
  <dc:description/>
  <cp:lastModifiedBy>niedojadlo</cp:lastModifiedBy>
  <cp:lastPrinted>2010-06-08T12:55:49Z</cp:lastPrinted>
  <dcterms:created xsi:type="dcterms:W3CDTF">2000-04-05T08:09:09Z</dcterms:created>
  <dcterms:modified xsi:type="dcterms:W3CDTF">2010-06-16T10:31:10Z</dcterms:modified>
  <cp:category/>
  <cp:version/>
  <cp:contentType/>
  <cp:contentStatus/>
</cp:coreProperties>
</file>